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240" windowHeight="12015" activeTab="0"/>
  </bookViews>
  <sheets>
    <sheet name="Itinéraire ScED" sheetId="1" r:id="rId1"/>
    <sheet name="Itinéraire Enseignement" sheetId="2" r:id="rId2"/>
  </sheets>
  <definedNames>
    <definedName name="OLE_LINK1" localSheetId="0">'Itinéraire ScED'!#REF!</definedName>
  </definedNames>
  <calcPr fullCalcOnLoad="1"/>
</workbook>
</file>

<file path=xl/sharedStrings.xml><?xml version="1.0" encoding="utf-8"?>
<sst xmlns="http://schemas.openxmlformats.org/spreadsheetml/2006/main" count="264" uniqueCount="156">
  <si>
    <t xml:space="preserve">UE 1 </t>
  </si>
  <si>
    <t>ECTS</t>
  </si>
  <si>
    <t>UE 3</t>
  </si>
  <si>
    <t>UE 4</t>
  </si>
  <si>
    <t>UE 5</t>
  </si>
  <si>
    <t>UE 6</t>
  </si>
  <si>
    <t>UE 7</t>
  </si>
  <si>
    <t>UE 8</t>
  </si>
  <si>
    <t>UE 9</t>
  </si>
  <si>
    <t>UE 10</t>
  </si>
  <si>
    <t>UE 2</t>
  </si>
  <si>
    <t>NOTE</t>
  </si>
  <si>
    <t>Année</t>
  </si>
  <si>
    <t>Enseignements fondamentaux 1</t>
  </si>
  <si>
    <t>Enseignements fondamentaux 2</t>
  </si>
  <si>
    <t>SEMESTRE 3</t>
  </si>
  <si>
    <t>Enjeux et spécificités de la formation d'adulte</t>
  </si>
  <si>
    <t>Choix sociologie</t>
  </si>
  <si>
    <t>Choix psychologie</t>
  </si>
  <si>
    <t>SEMESTRE 4</t>
  </si>
  <si>
    <t>Education et territoire, éducation dans le monde</t>
  </si>
  <si>
    <t>Initiation aux démarches de recherche</t>
  </si>
  <si>
    <t>attention, cet outil est une aide 
et n'a aucune valeur juridique</t>
  </si>
  <si>
    <t>4PSESM03</t>
  </si>
  <si>
    <t>4PSEUF31</t>
  </si>
  <si>
    <t>4P3SFT3P</t>
  </si>
  <si>
    <t>4P3SFA3P</t>
  </si>
  <si>
    <t>4P3SEF3P</t>
  </si>
  <si>
    <t>Fondements théoriques en Sciences de l'éducation 2</t>
  </si>
  <si>
    <t>Education familiale et intervention sociale auprès des familles</t>
  </si>
  <si>
    <t>4P3SSE3P / 4P3SSF3P</t>
  </si>
  <si>
    <t>4P3SPD3P / 4P3SPS3P</t>
  </si>
  <si>
    <t>4PSEUC31</t>
  </si>
  <si>
    <t>Enseignements complémentaires  - Sciences de l'éducation</t>
  </si>
  <si>
    <t>4P3SME3P</t>
  </si>
  <si>
    <t>4P3SPI3P</t>
  </si>
  <si>
    <t>Le métier d'étudiant·e S3</t>
  </si>
  <si>
    <t>Conduite de projet international : mise en place</t>
  </si>
  <si>
    <t>4PISM02M</t>
  </si>
  <si>
    <t>Agir face à l'oppression. Apports du théâtre forum</t>
  </si>
  <si>
    <r>
      <t xml:space="preserve">*/ Conditions de </t>
    </r>
    <r>
      <rPr>
        <b/>
        <sz val="11"/>
        <color indexed="8"/>
        <rFont val="Calibri"/>
        <family val="2"/>
      </rPr>
      <t>redoublement</t>
    </r>
    <r>
      <rPr>
        <sz val="11"/>
        <color indexed="8"/>
        <rFont val="Calibri"/>
        <family val="2"/>
      </rPr>
      <t xml:space="preserve"> :</t>
    </r>
  </si>
  <si>
    <t>4PISM03M</t>
  </si>
  <si>
    <t>Analyse clinique des pratiques</t>
  </si>
  <si>
    <t>    - 1 redoublement autorisé de droit par année de licence</t>
  </si>
  <si>
    <t>4PISM05M</t>
  </si>
  <si>
    <t>Mieux communiquer par le corps</t>
  </si>
  <si>
    <t>4PISM06M</t>
  </si>
  <si>
    <r>
      <t xml:space="preserve">*/ 3 </t>
    </r>
    <r>
      <rPr>
        <b/>
        <sz val="11"/>
        <color indexed="8"/>
        <rFont val="Calibri"/>
        <family val="2"/>
      </rPr>
      <t>jurys</t>
    </r>
    <r>
      <rPr>
        <sz val="11"/>
        <color indexed="8"/>
        <rFont val="Calibri"/>
        <family val="2"/>
      </rPr>
      <t xml:space="preserve"> se tiendront par année universitaire :</t>
    </r>
  </si>
  <si>
    <t>4PISM07M</t>
  </si>
  <si>
    <t>    - 3ème jury final après les examens de rattrapage (début juillet)</t>
  </si>
  <si>
    <t>4PSEUL31</t>
  </si>
  <si>
    <t>Compétences linguistiques</t>
  </si>
  <si>
    <t>Anglais</t>
  </si>
  <si>
    <t>4PSEUP31</t>
  </si>
  <si>
    <t>Projets et expériences de l'étudiant·e</t>
  </si>
  <si>
    <t>4P3SST3P</t>
  </si>
  <si>
    <t>Stage</t>
  </si>
  <si>
    <t>4PSEUT31</t>
  </si>
  <si>
    <t>Compétences transversales et outils</t>
  </si>
  <si>
    <t>4UICNWTM</t>
  </si>
  <si>
    <t>Compétences numériques : web et travail collaboratif</t>
  </si>
  <si>
    <t>4PSESM04</t>
  </si>
  <si>
    <t>4PSEUF41</t>
  </si>
  <si>
    <t>4PSEUC41</t>
  </si>
  <si>
    <t>Enseignements complémentaires 2 - Sciences de l'éducation</t>
  </si>
  <si>
    <t>4PSEUL41</t>
  </si>
  <si>
    <t>4PSEUP41</t>
  </si>
  <si>
    <t>4PSEUT41</t>
  </si>
  <si>
    <t>4UPCNMLM</t>
  </si>
  <si>
    <t>Compétences numériques : machines et logiciels</t>
  </si>
  <si>
    <t>4P4SST4P</t>
  </si>
  <si>
    <t>4P4SET4P</t>
  </si>
  <si>
    <t>4P4SAC4P</t>
  </si>
  <si>
    <t>4P4SGE4P</t>
  </si>
  <si>
    <t>4P4SQC4P</t>
  </si>
  <si>
    <t>4P4SIR4P</t>
  </si>
  <si>
    <t>Approche clinique de la relation éducative : sensibilisation</t>
  </si>
  <si>
    <t>Question contemporaine en éducation et formation 3</t>
  </si>
  <si>
    <t>4P4SME4P</t>
  </si>
  <si>
    <t>4P4SPI4P</t>
  </si>
  <si>
    <t>Le métier d'étudiant·e S4</t>
  </si>
  <si>
    <t>Construction du projet : environnement politique, social, juridique</t>
  </si>
  <si>
    <t>Techniques d'animation et démarches participatives</t>
  </si>
  <si>
    <t>4PPSM11M</t>
  </si>
  <si>
    <t>La naissance de l’école républicaine en France (1870-1944)</t>
  </si>
  <si>
    <t>4PPSM12M</t>
  </si>
  <si>
    <t>4PPSM13M</t>
  </si>
  <si>
    <t>Analyse clinique des pratiques et dynamique de groupes</t>
  </si>
  <si>
    <t>4PPSM14M</t>
  </si>
  <si>
    <t>Soutien à la parentalité</t>
  </si>
  <si>
    <t>4PPSM16M</t>
  </si>
  <si>
    <r>
      <t xml:space="preserve">*/ Conditions pour </t>
    </r>
    <r>
      <rPr>
        <b/>
        <sz val="11"/>
        <color indexed="8"/>
        <rFont val="Calibri"/>
        <family val="2"/>
      </rPr>
      <t>valider l'année</t>
    </r>
    <r>
      <rPr>
        <sz val="11"/>
        <color indexed="8"/>
        <rFont val="Calibri"/>
        <family val="2"/>
      </rPr>
      <t xml:space="preserve"> :</t>
    </r>
  </si>
  <si>
    <t>    - obtenir une moyenne générale annuelle &gt;= 10/20</t>
  </si>
  <si>
    <r>
      <t xml:space="preserve">*/ Règles de </t>
    </r>
    <r>
      <rPr>
        <b/>
        <sz val="11"/>
        <color indexed="8"/>
        <rFont val="Calibri"/>
        <family val="2"/>
      </rPr>
      <t>compensation</t>
    </r>
    <r>
      <rPr>
        <sz val="11"/>
        <color indexed="8"/>
        <rFont val="Calibri"/>
        <family val="2"/>
      </rPr>
      <t xml:space="preserve"> :</t>
    </r>
  </si>
  <si>
    <r>
      <t xml:space="preserve">    - Les notes à l’intérieur d'une UE se compensent (avec coefficient ECTS appliqué) </t>
    </r>
    <r>
      <rPr>
        <u val="single"/>
        <sz val="11"/>
        <color indexed="10"/>
        <rFont val="Calibri"/>
        <family val="2"/>
      </rPr>
      <t>si pas d'ABI</t>
    </r>
  </si>
  <si>
    <t>Attention ! La moyenne du semestre 1 sera provisoire jusqu'au calcul de la moyenne annuelle.
(en raison des règles de compensation des enseignements fondamentaux ; voir à droite)</t>
  </si>
  <si>
    <r>
      <t xml:space="preserve">Vous ne pouvez pas utiliser ce fichier si vous avez des </t>
    </r>
    <r>
      <rPr>
        <u val="single"/>
        <sz val="11"/>
        <color indexed="8"/>
        <rFont val="Calibri"/>
        <family val="2"/>
      </rPr>
      <t>dispenses</t>
    </r>
    <r>
      <rPr>
        <sz val="11"/>
        <color indexed="8"/>
        <rFont val="Calibri"/>
        <family val="2"/>
      </rPr>
      <t xml:space="preserve"> (DISP) ou des </t>
    </r>
    <r>
      <rPr>
        <u val="single"/>
        <sz val="11"/>
        <color indexed="8"/>
        <rFont val="Calibri"/>
        <family val="2"/>
      </rPr>
      <t>validations sans note</t>
    </r>
    <r>
      <rPr>
        <sz val="11"/>
        <color indexed="8"/>
        <rFont val="Calibri"/>
        <family val="2"/>
      </rPr>
      <t xml:space="preserve"> d'années antérieures (VAC).
Dans ces cas-là, vous devez calculer votre moyenne vous-même ; voir ci-dessous.</t>
    </r>
  </si>
  <si>
    <r>
      <t xml:space="preserve">*/Conditions pour passer en année supérieure en </t>
    </r>
    <r>
      <rPr>
        <b/>
        <sz val="11"/>
        <color indexed="8"/>
        <rFont val="Calibri"/>
        <family val="2"/>
      </rPr>
      <t>AJAC</t>
    </r>
    <r>
      <rPr>
        <sz val="11"/>
        <color indexed="8"/>
        <rFont val="Calibri"/>
        <family val="2"/>
      </rPr>
      <t xml:space="preserve"> (c'est à dire L1+L2 ou L2+L3)</t>
    </r>
  </si>
  <si>
    <t>    - obtenir une moyenne &gt;= 10/20  à l'un des deux semestres</t>
  </si>
  <si>
    <t>4PSEUC32</t>
  </si>
  <si>
    <t>Enseignements complémentaires - Métiers de l'enseignement</t>
  </si>
  <si>
    <t>4M3PPEFE</t>
  </si>
  <si>
    <t>SUFOM - Eduquer et former et enseigner 1er degré</t>
  </si>
  <si>
    <t xml:space="preserve">SUFOM - Module Grammaire </t>
  </si>
  <si>
    <t>SUFOM - Nombres et Calcul</t>
  </si>
  <si>
    <t>4PSEUC42</t>
  </si>
  <si>
    <t>SUFOM : Initiation aux pratiques professionnelles premier degré</t>
  </si>
  <si>
    <t>SUFOM : Module compréhension et synthèse de textes</t>
  </si>
  <si>
    <t>SUFOM : Module géométrie</t>
  </si>
  <si>
    <t>4M4PPROJ</t>
  </si>
  <si>
    <t>4PSEUP42</t>
  </si>
  <si>
    <t>Le stage ne reçoit pas de note. Il est VAL (validé) OU ABI (absent).</t>
  </si>
  <si>
    <t>Si ABI, pas de compensation dans le semestre.</t>
  </si>
  <si>
    <r>
      <rPr>
        <b/>
        <u val="single"/>
        <sz val="11"/>
        <color indexed="8"/>
        <rFont val="Calibri"/>
        <family val="2"/>
      </rPr>
      <t>Règles de calcul</t>
    </r>
    <r>
      <rPr>
        <b/>
        <sz val="11"/>
        <color indexed="8"/>
        <rFont val="Calibri"/>
        <family val="2"/>
      </rPr>
      <t xml:space="preserve"> : </t>
    </r>
    <r>
      <rPr>
        <sz val="11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Moyenne UE</t>
    </r>
    <r>
      <rPr>
        <sz val="11"/>
        <color indexed="8"/>
        <rFont val="Calibri"/>
        <family val="2"/>
      </rPr>
      <t xml:space="preserve"> :
(note EC x ECTS EC) + (note EC x ECTS EC) ... / ECTS UE
</t>
    </r>
    <r>
      <rPr>
        <u val="single"/>
        <sz val="11"/>
        <color indexed="8"/>
        <rFont val="Calibri"/>
        <family val="2"/>
      </rPr>
      <t>Moyenne semestre</t>
    </r>
    <r>
      <rPr>
        <sz val="11"/>
        <color indexed="8"/>
        <rFont val="Calibri"/>
        <family val="2"/>
      </rPr>
      <t xml:space="preserve"> :
(note UE 1 x ECTS UE 1) + (note UE 2 x ECTS UE2) ... / ECTS semestre
</t>
    </r>
    <r>
      <rPr>
        <u val="single"/>
        <sz val="11"/>
        <color indexed="8"/>
        <rFont val="Calibri"/>
        <family val="2"/>
      </rPr>
      <t>Moyenne année</t>
    </r>
    <r>
      <rPr>
        <sz val="11"/>
        <color indexed="8"/>
        <rFont val="Calibri"/>
        <family val="2"/>
      </rPr>
      <t xml:space="preserve"> :
semestre 1 + semestre 2 / 2</t>
    </r>
  </si>
  <si>
    <t>    - Un semestre est validé à partir du moment où la moyenne des UE fondamentales de l’année est supérieure ou égale</t>
  </si>
  <si>
    <t>    - Dans un semestre validé, les UE complémentaires inférieures à 10/20 seront compensées</t>
  </si>
  <si>
    <t>    - Si moyenne aux 2 UE fondamentales de l'année &gt;= 10/20, alors toutes les UE fondamentales se compensent entre elles.</t>
  </si>
  <si>
    <t>MOYENNE DES UE FONDAMENTALES</t>
  </si>
  <si>
    <r>
      <t xml:space="preserve">    - </t>
    </r>
    <r>
      <rPr>
        <b/>
        <sz val="11"/>
        <color indexed="10"/>
        <rFont val="Calibri"/>
        <family val="2"/>
      </rPr>
      <t>ET</t>
    </r>
    <r>
      <rPr>
        <sz val="11"/>
        <color indexed="8"/>
        <rFont val="Calibri"/>
        <family val="2"/>
      </rPr>
      <t xml:space="preserve"> obtenir &gt;=10/20 à la moyenne UE1 Enseignements fondamentaux S1 + UE6 Enseignements fondamentaux S2</t>
    </r>
  </si>
  <si>
    <t>    - EC ABI ► UE DEF ► semestre DEF ► rattrapage pour tous les EC non validés</t>
  </si>
  <si>
    <r>
      <t xml:space="preserve">       à 10/20,  </t>
    </r>
    <r>
      <rPr>
        <sz val="11"/>
        <color indexed="10"/>
        <rFont val="Calibri"/>
        <family val="2"/>
      </rPr>
      <t>ET</t>
    </r>
    <r>
      <rPr>
        <sz val="11"/>
        <color theme="1"/>
        <rFont val="Calibri"/>
        <family val="2"/>
      </rPr>
      <t xml:space="preserve"> que la moyenne du semestre est supérieure ou égale à 10/20</t>
    </r>
  </si>
  <si>
    <r>
      <t xml:space="preserve">    - </t>
    </r>
    <r>
      <rPr>
        <sz val="11"/>
        <color indexed="10"/>
        <rFont val="Calibri"/>
        <family val="2"/>
      </rPr>
      <t>ET</t>
    </r>
    <r>
      <rPr>
        <sz val="11"/>
        <color theme="1"/>
        <rFont val="Calibri"/>
        <family val="2"/>
      </rPr>
      <t xml:space="preserve"> obtenir &gt;=10/20 à la moyenne UE Enseignements fondamentaux 1er semestre + UE Enseignements fondamentaux 2ème semestre</t>
    </r>
  </si>
  <si>
    <t>    - 1er jury intermédiaire après les examens du premier semestre (mi février)</t>
  </si>
  <si>
    <t>    - 2ème jury annuel après les examens du deuxième semestre (fin mai)</t>
  </si>
  <si>
    <r>
      <t xml:space="preserve">Le </t>
    </r>
    <r>
      <rPr>
        <b/>
        <sz val="11"/>
        <color indexed="8"/>
        <rFont val="Calibri"/>
        <family val="2"/>
      </rPr>
      <t>stage</t>
    </r>
    <r>
      <rPr>
        <sz val="11"/>
        <color theme="1"/>
        <rFont val="Calibri"/>
        <family val="2"/>
      </rPr>
      <t xml:space="preserve"> ne reçoit pas de note. Il est VAL (validé) OU ABI (absent).</t>
    </r>
  </si>
  <si>
    <t>4PISM10M</t>
  </si>
  <si>
    <t>4PPSM01M</t>
  </si>
  <si>
    <r>
      <t xml:space="preserve">Ce fichier peut vous aider à calculer vos moyennes en attendant le relevé de notes que vous recevrez début juin.
Il vous suffit de saisir votre note ou ABI à chaque EC (cases en jaune) et le calcul des moyennes apparaitra en vert. </t>
    </r>
    <r>
      <rPr>
        <u val="single"/>
        <sz val="11"/>
        <color indexed="10"/>
        <rFont val="Calibri"/>
        <family val="2"/>
      </rPr>
      <t>Attention</t>
    </r>
    <r>
      <rPr>
        <sz val="11"/>
        <color indexed="10"/>
        <rFont val="Calibri"/>
        <family val="2"/>
      </rPr>
      <t xml:space="preserve"> , les 11 cases jaunes (par semestre) doivent être remplies. Ne touchez pas autres cases !</t>
    </r>
  </si>
  <si>
    <t>4M4PISTA</t>
  </si>
  <si>
    <t>SUFOM : Initiation aux pratiques professionnelles premier degré - STAGE</t>
  </si>
  <si>
    <t>SUFOM : Projet collaboratif Education premier degré</t>
  </si>
  <si>
    <r>
      <t xml:space="preserve">Ce fichier peut vous aider à calculer vos moyennes en attendant le relevé de notes que vous recevrez début juin.
Il vous suffit de saisir votre note ou ABI à chaque EC (cases en jaune) et le calcul des moyennes apparaitra en vert. </t>
    </r>
    <r>
      <rPr>
        <u val="single"/>
        <sz val="11"/>
        <color indexed="10"/>
        <rFont val="Calibri"/>
        <family val="2"/>
      </rPr>
      <t>Attention</t>
    </r>
    <r>
      <rPr>
        <sz val="11"/>
        <color indexed="10"/>
        <rFont val="Calibri"/>
        <family val="2"/>
      </rPr>
      <t xml:space="preserve"> , les 12 + 13 cases jaunes (par semestre) doivent être remplies. Ne touchez pas autres cases !</t>
    </r>
  </si>
  <si>
    <t>Genre et éducation</t>
  </si>
  <si>
    <t>4M4PPRED</t>
  </si>
  <si>
    <t>    - au-delà, demande de maintien à soumettre à l'aval du jury final</t>
  </si>
  <si>
    <t>Auto-formation</t>
  </si>
  <si>
    <t>4M3PPEGR</t>
  </si>
  <si>
    <t>4M3PPENC</t>
  </si>
  <si>
    <t>4M4PMCST</t>
  </si>
  <si>
    <t>4M4PGEOM</t>
  </si>
  <si>
    <r>
      <t xml:space="preserve">Aide au calcul des moyennes
L2 Sciences de l'éducation 2023 / 2024 </t>
    </r>
    <r>
      <rPr>
        <i/>
        <sz val="15"/>
        <color indexed="8"/>
        <rFont val="Calibri"/>
        <family val="2"/>
      </rPr>
      <t>(itinéraire Sced)</t>
    </r>
  </si>
  <si>
    <t>Pédagogues et pédagogies</t>
  </si>
  <si>
    <t>L'évaluation de dispositifs éducatifs et socio-culturels</t>
  </si>
  <si>
    <t>4PISM18M</t>
  </si>
  <si>
    <t>Motivation et apprenance</t>
  </si>
  <si>
    <t>4PISM29M</t>
  </si>
  <si>
    <t>Intégrer le numérique dans l'éducation et la formation</t>
  </si>
  <si>
    <t>Les différentes approches de l’enfance</t>
  </si>
  <si>
    <t>4PPSM08M</t>
  </si>
  <si>
    <t>L’école à l’heure des dispositifs</t>
  </si>
  <si>
    <t>Les sciences de l'éducation s'engagent (spécialisation)</t>
  </si>
  <si>
    <t>Contours de la formation d'adultes</t>
  </si>
  <si>
    <t>4PPSM33M</t>
  </si>
  <si>
    <t>L’éducation et l’enseignement en contextes</t>
  </si>
  <si>
    <t>1 EC au choix parmi :</t>
  </si>
  <si>
    <r>
      <t xml:space="preserve">Aide au calcul des moyennes
L2 Sciences de l'éducation 2023 / 2024 </t>
    </r>
    <r>
      <rPr>
        <i/>
        <sz val="15"/>
        <color indexed="8"/>
        <rFont val="Calibri"/>
        <family val="2"/>
      </rPr>
      <t>(itinéraire Enseignement)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</si>
</sst>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i/>
      <sz val="1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b/>
      <sz val="15"/>
      <color indexed="17"/>
      <name val="Calibri"/>
      <family val="2"/>
    </font>
    <font>
      <b/>
      <sz val="14"/>
      <color indexed="10"/>
      <name val="Calibri"/>
      <family val="2"/>
    </font>
    <font>
      <strike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4"/>
      <color indexed="8"/>
      <name val="Calibri"/>
      <family val="2"/>
    </font>
    <font>
      <b/>
      <i/>
      <sz val="14"/>
      <color indexed="14"/>
      <name val="Calibri"/>
      <family val="2"/>
    </font>
    <font>
      <u val="single"/>
      <sz val="12"/>
      <name val="Calibri"/>
      <family val="2"/>
    </font>
    <font>
      <b/>
      <sz val="15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rgb="FF00B050"/>
      <name val="Calibri"/>
      <family val="2"/>
    </font>
    <font>
      <b/>
      <sz val="15"/>
      <color rgb="FF00B050"/>
      <name val="Calibri"/>
      <family val="2"/>
    </font>
    <font>
      <b/>
      <sz val="14"/>
      <color rgb="FFFF0000"/>
      <name val="Calibri"/>
      <family val="2"/>
    </font>
    <font>
      <b/>
      <sz val="12"/>
      <color rgb="FF00B050"/>
      <name val="Calibri"/>
      <family val="2"/>
    </font>
    <font>
      <b/>
      <sz val="15"/>
      <color theme="1"/>
      <name val="Calibri"/>
      <family val="2"/>
    </font>
    <font>
      <b/>
      <i/>
      <sz val="14"/>
      <color rgb="FFCC0498"/>
      <name val="Calibri"/>
      <family val="2"/>
    </font>
    <font>
      <b/>
      <sz val="14"/>
      <color theme="1"/>
      <name val="Calibri"/>
      <family val="2"/>
    </font>
    <font>
      <strike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thick"/>
      <right style="thick"/>
      <top>
        <color indexed="63"/>
      </top>
      <bottom style="thick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2" fontId="61" fillId="33" borderId="18" xfId="0" applyNumberFormat="1" applyFont="1" applyFill="1" applyBorder="1" applyAlignment="1">
      <alignment horizontal="center" vertical="center"/>
    </xf>
    <xf numFmtId="2" fontId="28" fillId="35" borderId="19" xfId="0" applyNumberFormat="1" applyFont="1" applyFill="1" applyBorder="1" applyAlignment="1">
      <alignment horizontal="center" vertical="center"/>
    </xf>
    <xf numFmtId="2" fontId="61" fillId="33" borderId="20" xfId="0" applyNumberFormat="1" applyFont="1" applyFill="1" applyBorder="1" applyAlignment="1">
      <alignment horizontal="center" vertical="center"/>
    </xf>
    <xf numFmtId="2" fontId="28" fillId="35" borderId="21" xfId="0" applyNumberFormat="1" applyFont="1" applyFill="1" applyBorder="1" applyAlignment="1">
      <alignment horizontal="center" vertical="center"/>
    </xf>
    <xf numFmtId="2" fontId="28" fillId="35" borderId="20" xfId="0" applyNumberFormat="1" applyFont="1" applyFill="1" applyBorder="1" applyAlignment="1">
      <alignment horizontal="center" vertical="center"/>
    </xf>
    <xf numFmtId="2" fontId="28" fillId="35" borderId="22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170" fontId="62" fillId="34" borderId="23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2" fontId="28" fillId="35" borderId="20" xfId="0" applyNumberFormat="1" applyFont="1" applyFill="1" applyBorder="1" applyAlignment="1">
      <alignment horizontal="center" vertical="center"/>
    </xf>
    <xf numFmtId="2" fontId="28" fillId="35" borderId="22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2" fontId="28" fillId="35" borderId="2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59" fillId="34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59" fillId="0" borderId="24" xfId="0" applyFont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2" fontId="61" fillId="0" borderId="20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27" xfId="0" applyFont="1" applyFill="1" applyBorder="1" applyAlignment="1">
      <alignment vertical="center"/>
    </xf>
    <xf numFmtId="0" fontId="59" fillId="0" borderId="24" xfId="0" applyFont="1" applyBorder="1" applyAlignment="1">
      <alignment vertical="center" wrapText="1"/>
    </xf>
    <xf numFmtId="2" fontId="0" fillId="0" borderId="20" xfId="0" applyNumberFormat="1" applyFont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0" fillId="34" borderId="28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34" borderId="25" xfId="0" applyFont="1" applyFill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59" fillId="0" borderId="24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2" fontId="28" fillId="35" borderId="20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2" fontId="63" fillId="3" borderId="2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70" fontId="64" fillId="0" borderId="19" xfId="0" applyNumberFormat="1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2" fontId="28" fillId="35" borderId="2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2" fontId="28" fillId="35" borderId="2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65" fillId="34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28" fillId="34" borderId="3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66" fillId="34" borderId="0" xfId="0" applyFont="1" applyFill="1" applyAlignment="1">
      <alignment horizontal="center" vertical="center"/>
    </xf>
    <xf numFmtId="0" fontId="66" fillId="34" borderId="3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63" fillId="3" borderId="35" xfId="0" applyFont="1" applyFill="1" applyBorder="1" applyAlignment="1">
      <alignment horizontal="center" vertical="center"/>
    </xf>
    <xf numFmtId="0" fontId="63" fillId="3" borderId="36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 wrapText="1"/>
    </xf>
    <xf numFmtId="0" fontId="67" fillId="33" borderId="32" xfId="0" applyFont="1" applyFill="1" applyBorder="1" applyAlignment="1">
      <alignment horizontal="center" vertical="center" wrapText="1"/>
    </xf>
    <xf numFmtId="0" fontId="67" fillId="33" borderId="3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workbookViewId="0" topLeftCell="A1">
      <selection activeCell="A4" sqref="A4:D4"/>
    </sheetView>
  </sheetViews>
  <sheetFormatPr defaultColWidth="11.421875" defaultRowHeight="15"/>
  <cols>
    <col min="1" max="1" width="21.421875" style="2" bestFit="1" customWidth="1"/>
    <col min="2" max="2" width="11.421875" style="1" customWidth="1"/>
    <col min="3" max="3" width="51.57421875" style="1" customWidth="1"/>
    <col min="4" max="4" width="5.7109375" style="2" customWidth="1"/>
    <col min="5" max="5" width="13.140625" style="13" bestFit="1" customWidth="1"/>
    <col min="6" max="6" width="2.7109375" style="33" customWidth="1"/>
    <col min="7" max="7" width="48.421875" style="33" customWidth="1"/>
    <col min="8" max="8" width="2.7109375" style="33" customWidth="1"/>
    <col min="9" max="9" width="119.8515625" style="33" customWidth="1"/>
    <col min="10" max="16384" width="11.421875" style="1" customWidth="1"/>
  </cols>
  <sheetData>
    <row r="1" spans="1:5" ht="19.5" thickTop="1">
      <c r="A1" s="89" t="s">
        <v>22</v>
      </c>
      <c r="B1" s="89"/>
      <c r="C1" s="89"/>
      <c r="D1" s="90"/>
      <c r="E1" s="17" t="s">
        <v>12</v>
      </c>
    </row>
    <row r="2" spans="1:7" ht="47.25" customHeight="1" thickBot="1">
      <c r="A2" s="78" t="s">
        <v>140</v>
      </c>
      <c r="B2" s="78"/>
      <c r="C2" s="78"/>
      <c r="D2" s="78"/>
      <c r="E2" s="27">
        <f>SUM(E7+E35)/2</f>
        <v>0</v>
      </c>
      <c r="G2" s="56"/>
    </row>
    <row r="3" spans="1:5" ht="4.5" customHeight="1" thickBot="1" thickTop="1">
      <c r="A3" s="14"/>
      <c r="B3" s="14"/>
      <c r="C3" s="14"/>
      <c r="D3" s="14"/>
      <c r="E3" s="14"/>
    </row>
    <row r="4" spans="1:5" s="33" customFormat="1" ht="19.5" customHeight="1">
      <c r="A4" s="100" t="s">
        <v>117</v>
      </c>
      <c r="B4" s="101"/>
      <c r="C4" s="101"/>
      <c r="D4" s="101"/>
      <c r="E4" s="67">
        <f>AVERAGE(E8,E36)</f>
        <v>0</v>
      </c>
    </row>
    <row r="5" spans="1:5" s="33" customFormat="1" ht="4.5" customHeight="1" thickBot="1">
      <c r="A5" s="66"/>
      <c r="B5" s="66"/>
      <c r="C5" s="66"/>
      <c r="D5" s="66"/>
      <c r="E5" s="66"/>
    </row>
    <row r="6" spans="1:9" ht="18.75" customHeight="1">
      <c r="A6" s="102" t="s">
        <v>15</v>
      </c>
      <c r="B6" s="103"/>
      <c r="C6" s="104"/>
      <c r="D6" s="15" t="s">
        <v>1</v>
      </c>
      <c r="E6" s="16" t="s">
        <v>11</v>
      </c>
      <c r="G6" s="91" t="s">
        <v>127</v>
      </c>
      <c r="I6" s="50" t="s">
        <v>91</v>
      </c>
    </row>
    <row r="7" spans="1:9" s="3" customFormat="1" ht="19.5" customHeight="1">
      <c r="A7" s="12" t="s">
        <v>23</v>
      </c>
      <c r="B7" s="79" t="s">
        <v>15</v>
      </c>
      <c r="C7" s="80"/>
      <c r="D7" s="7">
        <f>SUM(D31+D28+D26+D14+D8)</f>
        <v>30</v>
      </c>
      <c r="E7" s="69">
        <f>SUM((E8*D8),(E14*D14),(E26*D26),(E31*D31))/28.5</f>
        <v>0</v>
      </c>
      <c r="F7" s="35"/>
      <c r="G7" s="92"/>
      <c r="H7" s="35"/>
      <c r="I7" s="51" t="s">
        <v>92</v>
      </c>
    </row>
    <row r="8" spans="1:9" ht="19.5" customHeight="1">
      <c r="A8" s="4" t="s">
        <v>24</v>
      </c>
      <c r="B8" s="5" t="s">
        <v>0</v>
      </c>
      <c r="C8" s="5" t="s">
        <v>13</v>
      </c>
      <c r="D8" s="6">
        <f>SUM(D9:D13)</f>
        <v>15</v>
      </c>
      <c r="E8" s="19">
        <f>SUM((E9*D9),(E10*D10),(E11*D11),(D12*E12),(D13*E13))/D8</f>
        <v>0</v>
      </c>
      <c r="G8" s="92"/>
      <c r="I8" s="46" t="s">
        <v>118</v>
      </c>
    </row>
    <row r="9" spans="1:7" ht="19.5" customHeight="1">
      <c r="A9" s="9" t="s">
        <v>25</v>
      </c>
      <c r="B9" s="58" t="s">
        <v>28</v>
      </c>
      <c r="C9" s="40"/>
      <c r="D9" s="38">
        <v>3</v>
      </c>
      <c r="E9" s="24"/>
      <c r="G9" s="92"/>
    </row>
    <row r="10" spans="1:9" ht="19.5" customHeight="1">
      <c r="A10" s="9" t="s">
        <v>26</v>
      </c>
      <c r="B10" s="58" t="s">
        <v>16</v>
      </c>
      <c r="C10" s="41"/>
      <c r="D10" s="39">
        <v>3</v>
      </c>
      <c r="E10" s="20"/>
      <c r="G10" s="92"/>
      <c r="I10" s="50" t="s">
        <v>93</v>
      </c>
    </row>
    <row r="11" spans="1:9" ht="19.5" customHeight="1">
      <c r="A11" s="9" t="s">
        <v>27</v>
      </c>
      <c r="B11" s="58" t="s">
        <v>29</v>
      </c>
      <c r="C11" s="41"/>
      <c r="D11" s="39">
        <v>3</v>
      </c>
      <c r="E11" s="29"/>
      <c r="G11" s="92"/>
      <c r="I11" s="51" t="s">
        <v>94</v>
      </c>
    </row>
    <row r="12" spans="1:9" ht="19.5" customHeight="1">
      <c r="A12" s="9" t="s">
        <v>30</v>
      </c>
      <c r="B12" s="79" t="s">
        <v>17</v>
      </c>
      <c r="C12" s="80"/>
      <c r="D12" s="31">
        <v>3</v>
      </c>
      <c r="E12" s="20"/>
      <c r="G12" s="92"/>
      <c r="I12" s="51" t="s">
        <v>119</v>
      </c>
    </row>
    <row r="13" spans="1:9" ht="19.5" customHeight="1">
      <c r="A13" s="9" t="s">
        <v>31</v>
      </c>
      <c r="B13" s="79" t="s">
        <v>18</v>
      </c>
      <c r="C13" s="80"/>
      <c r="D13" s="31">
        <v>3</v>
      </c>
      <c r="E13" s="32"/>
      <c r="G13" s="93"/>
      <c r="I13" s="51" t="s">
        <v>114</v>
      </c>
    </row>
    <row r="14" spans="1:9" ht="19.5" customHeight="1">
      <c r="A14" s="4" t="s">
        <v>32</v>
      </c>
      <c r="B14" s="5" t="s">
        <v>10</v>
      </c>
      <c r="C14" s="5" t="s">
        <v>33</v>
      </c>
      <c r="D14" s="6">
        <f>SUM(D15:D25)</f>
        <v>9</v>
      </c>
      <c r="E14" s="21">
        <f>SUM((E15*D15),(E16*D16),(E18*D18))/D14</f>
        <v>0</v>
      </c>
      <c r="G14" s="57"/>
      <c r="I14" s="51" t="s">
        <v>120</v>
      </c>
    </row>
    <row r="15" spans="1:9" ht="19.5" customHeight="1">
      <c r="A15" s="9" t="s">
        <v>34</v>
      </c>
      <c r="B15" s="42" t="s">
        <v>36</v>
      </c>
      <c r="C15" s="42"/>
      <c r="D15" s="28">
        <v>3</v>
      </c>
      <c r="E15" s="30"/>
      <c r="G15" s="94" t="s">
        <v>95</v>
      </c>
      <c r="I15" s="51" t="s">
        <v>115</v>
      </c>
    </row>
    <row r="16" spans="1:9" ht="19.5" customHeight="1">
      <c r="A16" s="9" t="s">
        <v>35</v>
      </c>
      <c r="B16" s="43" t="s">
        <v>37</v>
      </c>
      <c r="C16" s="44"/>
      <c r="D16" s="28">
        <v>3</v>
      </c>
      <c r="E16" s="20"/>
      <c r="G16" s="95"/>
      <c r="I16" s="46" t="s">
        <v>116</v>
      </c>
    </row>
    <row r="17" spans="1:7" ht="19.5" customHeight="1">
      <c r="A17" s="26"/>
      <c r="B17" s="77" t="s">
        <v>154</v>
      </c>
      <c r="C17" s="77"/>
      <c r="D17" s="31"/>
      <c r="E17" s="45"/>
      <c r="G17" s="96"/>
    </row>
    <row r="18" spans="1:9" ht="19.5" customHeight="1">
      <c r="A18" s="9" t="s">
        <v>38</v>
      </c>
      <c r="B18" s="43" t="s">
        <v>39</v>
      </c>
      <c r="C18" s="105"/>
      <c r="D18" s="75">
        <v>3</v>
      </c>
      <c r="E18" s="76"/>
      <c r="I18" s="59" t="s">
        <v>124</v>
      </c>
    </row>
    <row r="19" spans="1:9" ht="19.5" customHeight="1">
      <c r="A19" s="9" t="s">
        <v>41</v>
      </c>
      <c r="B19" s="43" t="s">
        <v>42</v>
      </c>
      <c r="C19" s="106"/>
      <c r="D19" s="75"/>
      <c r="E19" s="76"/>
      <c r="I19" s="60" t="s">
        <v>112</v>
      </c>
    </row>
    <row r="20" spans="1:7" ht="19.5" customHeight="1">
      <c r="A20" s="9" t="s">
        <v>44</v>
      </c>
      <c r="B20" s="43" t="s">
        <v>45</v>
      </c>
      <c r="C20" s="107"/>
      <c r="D20" s="75"/>
      <c r="E20" s="76"/>
      <c r="G20" s="91" t="s">
        <v>96</v>
      </c>
    </row>
    <row r="21" spans="1:9" ht="19.5" customHeight="1">
      <c r="A21" s="9" t="s">
        <v>46</v>
      </c>
      <c r="B21" s="43" t="s">
        <v>141</v>
      </c>
      <c r="C21" s="107"/>
      <c r="D21" s="75"/>
      <c r="E21" s="76"/>
      <c r="G21" s="92"/>
      <c r="I21" s="50" t="s">
        <v>97</v>
      </c>
    </row>
    <row r="22" spans="1:9" ht="19.5" customHeight="1">
      <c r="A22" s="9" t="s">
        <v>48</v>
      </c>
      <c r="B22" s="43" t="s">
        <v>142</v>
      </c>
      <c r="C22" s="107"/>
      <c r="D22" s="75"/>
      <c r="E22" s="76"/>
      <c r="G22" s="92"/>
      <c r="I22" s="51" t="s">
        <v>98</v>
      </c>
    </row>
    <row r="23" spans="1:9" ht="19.5" customHeight="1">
      <c r="A23" s="9" t="s">
        <v>125</v>
      </c>
      <c r="B23" s="43" t="s">
        <v>82</v>
      </c>
      <c r="C23" s="107"/>
      <c r="D23" s="75"/>
      <c r="E23" s="76"/>
      <c r="G23" s="92"/>
      <c r="I23" s="46" t="s">
        <v>121</v>
      </c>
    </row>
    <row r="24" spans="1:7" ht="19.5" customHeight="1">
      <c r="A24" s="9" t="s">
        <v>143</v>
      </c>
      <c r="B24" s="43" t="s">
        <v>144</v>
      </c>
      <c r="C24" s="107"/>
      <c r="D24" s="75"/>
      <c r="E24" s="76"/>
      <c r="G24" s="93"/>
    </row>
    <row r="25" spans="1:9" ht="19.5" customHeight="1">
      <c r="A25" s="9" t="s">
        <v>145</v>
      </c>
      <c r="B25" s="43" t="s">
        <v>146</v>
      </c>
      <c r="C25" s="107"/>
      <c r="D25" s="75"/>
      <c r="E25" s="76"/>
      <c r="G25" s="108"/>
      <c r="I25" s="1"/>
    </row>
    <row r="26" spans="1:9" ht="19.5" customHeight="1">
      <c r="A26" s="4" t="s">
        <v>50</v>
      </c>
      <c r="B26" s="5" t="s">
        <v>2</v>
      </c>
      <c r="C26" s="5" t="s">
        <v>51</v>
      </c>
      <c r="D26" s="6">
        <f>SUM(D27)</f>
        <v>3</v>
      </c>
      <c r="E26" s="21">
        <f>SUM(E27)</f>
        <v>0</v>
      </c>
      <c r="G26" s="97" t="s">
        <v>113</v>
      </c>
      <c r="I26" s="50" t="s">
        <v>40</v>
      </c>
    </row>
    <row r="27" spans="1:9" ht="19.5" customHeight="1">
      <c r="A27" s="26"/>
      <c r="B27" s="81" t="s">
        <v>52</v>
      </c>
      <c r="C27" s="82"/>
      <c r="D27" s="8">
        <v>3</v>
      </c>
      <c r="E27" s="23"/>
      <c r="G27" s="98"/>
      <c r="I27" s="51" t="s">
        <v>43</v>
      </c>
    </row>
    <row r="28" spans="1:9" ht="19.5" customHeight="1">
      <c r="A28" s="4" t="s">
        <v>53</v>
      </c>
      <c r="B28" s="25" t="s">
        <v>3</v>
      </c>
      <c r="C28" s="25" t="s">
        <v>54</v>
      </c>
      <c r="D28" s="6">
        <f>SUM(D29)</f>
        <v>1.5</v>
      </c>
      <c r="E28" s="21">
        <f>SUM(E29)</f>
        <v>0</v>
      </c>
      <c r="G28" s="98"/>
      <c r="I28" s="46" t="s">
        <v>134</v>
      </c>
    </row>
    <row r="29" spans="1:7" ht="19.5" customHeight="1">
      <c r="A29" s="9" t="s">
        <v>55</v>
      </c>
      <c r="B29" s="87" t="s">
        <v>56</v>
      </c>
      <c r="C29" s="88"/>
      <c r="D29" s="8">
        <v>1.5</v>
      </c>
      <c r="E29" s="65"/>
      <c r="G29" s="98"/>
    </row>
    <row r="30" spans="1:9" ht="19.5" customHeight="1">
      <c r="A30" s="9"/>
      <c r="B30" s="72" t="s">
        <v>135</v>
      </c>
      <c r="C30" s="72"/>
      <c r="D30" s="70"/>
      <c r="E30" s="71"/>
      <c r="G30" s="98"/>
      <c r="I30" s="50" t="s">
        <v>47</v>
      </c>
    </row>
    <row r="31" spans="1:9" ht="19.5" customHeight="1">
      <c r="A31" s="4" t="s">
        <v>57</v>
      </c>
      <c r="B31" s="5" t="s">
        <v>4</v>
      </c>
      <c r="C31" s="5" t="s">
        <v>58</v>
      </c>
      <c r="D31" s="6">
        <f>SUM(D32)</f>
        <v>1.5</v>
      </c>
      <c r="E31" s="21">
        <f>SUM(E32)</f>
        <v>0</v>
      </c>
      <c r="G31" s="98"/>
      <c r="I31" s="51" t="s">
        <v>122</v>
      </c>
    </row>
    <row r="32" spans="1:9" ht="19.5" customHeight="1" thickBot="1">
      <c r="A32" s="10" t="s">
        <v>59</v>
      </c>
      <c r="B32" s="52" t="s">
        <v>60</v>
      </c>
      <c r="C32" s="53"/>
      <c r="D32" s="11">
        <v>1.5</v>
      </c>
      <c r="E32" s="22"/>
      <c r="G32" s="98"/>
      <c r="I32" s="51" t="s">
        <v>123</v>
      </c>
    </row>
    <row r="33" spans="1:9" ht="19.5" customHeight="1" thickBot="1">
      <c r="A33" s="83"/>
      <c r="B33" s="83"/>
      <c r="C33" s="83"/>
      <c r="D33" s="83"/>
      <c r="E33" s="83"/>
      <c r="G33" s="99"/>
      <c r="I33" s="46" t="s">
        <v>49</v>
      </c>
    </row>
    <row r="34" spans="1:9" ht="18.75">
      <c r="A34" s="84" t="s">
        <v>19</v>
      </c>
      <c r="B34" s="85"/>
      <c r="C34" s="86"/>
      <c r="D34" s="15" t="s">
        <v>1</v>
      </c>
      <c r="E34" s="16" t="s">
        <v>11</v>
      </c>
      <c r="I34" s="1"/>
    </row>
    <row r="35" spans="1:9" s="3" customFormat="1" ht="19.5" customHeight="1">
      <c r="A35" s="12" t="s">
        <v>61</v>
      </c>
      <c r="B35" s="79" t="s">
        <v>19</v>
      </c>
      <c r="C35" s="80"/>
      <c r="D35" s="7">
        <f>SUM(D59+D56+D54+D42+D36)</f>
        <v>30</v>
      </c>
      <c r="E35" s="69">
        <f>SUM((E36*D36),(E42*D42),(E54*D54),(E59*D59))/28.5</f>
        <v>0</v>
      </c>
      <c r="F35" s="35"/>
      <c r="G35" s="33"/>
      <c r="H35" s="33"/>
      <c r="I35" s="33"/>
    </row>
    <row r="36" spans="1:8" ht="19.5" customHeight="1">
      <c r="A36" s="4" t="s">
        <v>62</v>
      </c>
      <c r="B36" s="5" t="s">
        <v>5</v>
      </c>
      <c r="C36" s="5" t="s">
        <v>14</v>
      </c>
      <c r="D36" s="6">
        <f>SUM(D37:D41)</f>
        <v>15</v>
      </c>
      <c r="E36" s="19">
        <f>SUM((E37*D37),(E38*D38),(E39*D39),(E40*D40),(D41*E41))/D36</f>
        <v>0</v>
      </c>
      <c r="G36" s="1"/>
      <c r="H36" s="35"/>
    </row>
    <row r="37" spans="1:5" ht="19.5" customHeight="1">
      <c r="A37" s="9" t="s">
        <v>71</v>
      </c>
      <c r="B37" s="43" t="s">
        <v>20</v>
      </c>
      <c r="C37" s="44"/>
      <c r="D37" s="28">
        <v>3</v>
      </c>
      <c r="E37" s="24"/>
    </row>
    <row r="38" spans="1:5" ht="19.5" customHeight="1">
      <c r="A38" s="9" t="s">
        <v>72</v>
      </c>
      <c r="B38" s="36" t="s">
        <v>76</v>
      </c>
      <c r="C38" s="37"/>
      <c r="D38" s="31">
        <v>3</v>
      </c>
      <c r="E38" s="30"/>
    </row>
    <row r="39" spans="1:5" ht="19.5" customHeight="1">
      <c r="A39" s="9" t="s">
        <v>73</v>
      </c>
      <c r="B39" s="43" t="s">
        <v>132</v>
      </c>
      <c r="C39" s="44"/>
      <c r="D39" s="31">
        <v>3</v>
      </c>
      <c r="E39" s="20"/>
    </row>
    <row r="40" spans="1:5" ht="19.5" customHeight="1">
      <c r="A40" s="9" t="s">
        <v>74</v>
      </c>
      <c r="B40" s="43" t="s">
        <v>77</v>
      </c>
      <c r="C40" s="44"/>
      <c r="D40" s="31">
        <v>3</v>
      </c>
      <c r="E40" s="20"/>
    </row>
    <row r="41" spans="1:5" ht="19.5" customHeight="1">
      <c r="A41" s="26" t="s">
        <v>75</v>
      </c>
      <c r="B41" s="42" t="s">
        <v>21</v>
      </c>
      <c r="C41" s="54"/>
      <c r="D41" s="7">
        <v>3</v>
      </c>
      <c r="E41" s="20"/>
    </row>
    <row r="42" spans="1:7" ht="19.5" customHeight="1">
      <c r="A42" s="4" t="s">
        <v>63</v>
      </c>
      <c r="B42" s="5" t="s">
        <v>6</v>
      </c>
      <c r="C42" s="5" t="s">
        <v>64</v>
      </c>
      <c r="D42" s="6">
        <f>SUM(D43:D53)</f>
        <v>9</v>
      </c>
      <c r="E42" s="21">
        <f>SUM((E43*D43),(E44*D44),(D46*E46))/D42</f>
        <v>0</v>
      </c>
      <c r="G42" s="34"/>
    </row>
    <row r="43" spans="1:7" ht="19.5" customHeight="1">
      <c r="A43" s="9" t="s">
        <v>78</v>
      </c>
      <c r="B43" s="42" t="s">
        <v>80</v>
      </c>
      <c r="C43" s="42"/>
      <c r="D43" s="28">
        <v>3</v>
      </c>
      <c r="E43" s="20"/>
      <c r="G43" s="34"/>
    </row>
    <row r="44" spans="1:7" ht="19.5" customHeight="1">
      <c r="A44" s="9" t="s">
        <v>79</v>
      </c>
      <c r="B44" s="43" t="s">
        <v>81</v>
      </c>
      <c r="C44" s="44"/>
      <c r="D44" s="28">
        <v>3</v>
      </c>
      <c r="E44" s="20"/>
      <c r="G44" s="34"/>
    </row>
    <row r="45" spans="1:13" ht="19.5" customHeight="1">
      <c r="A45" s="47"/>
      <c r="B45" s="77" t="s">
        <v>154</v>
      </c>
      <c r="C45" s="77"/>
      <c r="D45" s="7"/>
      <c r="E45" s="55"/>
      <c r="G45" s="34"/>
      <c r="J45" s="33"/>
      <c r="K45" s="33"/>
      <c r="L45" s="33"/>
      <c r="M45" s="33"/>
    </row>
    <row r="46" spans="1:13" ht="19.5" customHeight="1">
      <c r="A46" s="9" t="s">
        <v>126</v>
      </c>
      <c r="B46" s="73" t="s">
        <v>147</v>
      </c>
      <c r="C46" s="63"/>
      <c r="D46" s="75">
        <v>3</v>
      </c>
      <c r="E46" s="76"/>
      <c r="G46" s="34"/>
      <c r="J46" s="33"/>
      <c r="K46" s="33"/>
      <c r="L46" s="33"/>
      <c r="M46" s="33"/>
    </row>
    <row r="47" spans="1:13" ht="19.5" customHeight="1">
      <c r="A47" s="9" t="s">
        <v>148</v>
      </c>
      <c r="B47" s="73" t="s">
        <v>149</v>
      </c>
      <c r="C47" s="63"/>
      <c r="D47" s="75"/>
      <c r="E47" s="76"/>
      <c r="G47" s="34"/>
      <c r="J47" s="33"/>
      <c r="K47" s="33"/>
      <c r="L47" s="33"/>
      <c r="M47" s="33"/>
    </row>
    <row r="48" spans="1:13" ht="19.5" customHeight="1">
      <c r="A48" s="9" t="s">
        <v>83</v>
      </c>
      <c r="B48" s="73" t="s">
        <v>84</v>
      </c>
      <c r="C48" s="68"/>
      <c r="D48" s="75"/>
      <c r="E48" s="76"/>
      <c r="G48" s="34"/>
      <c r="J48" s="33"/>
      <c r="K48" s="33"/>
      <c r="L48" s="33"/>
      <c r="M48" s="33"/>
    </row>
    <row r="49" spans="1:13" ht="19.5" customHeight="1">
      <c r="A49" s="9" t="s">
        <v>85</v>
      </c>
      <c r="B49" s="43" t="s">
        <v>150</v>
      </c>
      <c r="C49" s="109"/>
      <c r="D49" s="75"/>
      <c r="E49" s="76"/>
      <c r="G49" s="34"/>
      <c r="J49" s="33"/>
      <c r="K49" s="33"/>
      <c r="L49" s="33"/>
      <c r="M49" s="33"/>
    </row>
    <row r="50" spans="1:13" ht="19.5" customHeight="1">
      <c r="A50" s="2" t="s">
        <v>86</v>
      </c>
      <c r="B50" s="1" t="s">
        <v>87</v>
      </c>
      <c r="D50" s="75"/>
      <c r="E50" s="76"/>
      <c r="G50" s="34"/>
      <c r="J50" s="33"/>
      <c r="K50" s="33"/>
      <c r="L50" s="33"/>
      <c r="M50" s="33"/>
    </row>
    <row r="51" spans="1:13" ht="19.5" customHeight="1">
      <c r="A51" s="9" t="s">
        <v>88</v>
      </c>
      <c r="B51" s="43" t="s">
        <v>89</v>
      </c>
      <c r="C51" s="110"/>
      <c r="D51" s="75"/>
      <c r="E51" s="76"/>
      <c r="G51" s="34"/>
      <c r="J51" s="33"/>
      <c r="K51" s="33"/>
      <c r="L51" s="33"/>
      <c r="M51" s="33"/>
    </row>
    <row r="52" spans="1:13" ht="19.5" customHeight="1">
      <c r="A52" s="9" t="s">
        <v>90</v>
      </c>
      <c r="B52" s="43" t="s">
        <v>151</v>
      </c>
      <c r="C52" s="110"/>
      <c r="D52" s="75"/>
      <c r="E52" s="76"/>
      <c r="G52" s="34"/>
      <c r="J52" s="33"/>
      <c r="K52" s="33"/>
      <c r="L52" s="33"/>
      <c r="M52" s="33"/>
    </row>
    <row r="53" spans="1:13" ht="19.5" customHeight="1">
      <c r="A53" s="9" t="s">
        <v>152</v>
      </c>
      <c r="B53" s="43" t="s">
        <v>153</v>
      </c>
      <c r="C53" s="110"/>
      <c r="D53" s="75"/>
      <c r="E53" s="76"/>
      <c r="J53" s="33"/>
      <c r="K53" s="33"/>
      <c r="L53" s="33"/>
      <c r="M53" s="33"/>
    </row>
    <row r="54" spans="1:5" ht="19.5" customHeight="1">
      <c r="A54" s="4" t="s">
        <v>65</v>
      </c>
      <c r="B54" s="5" t="s">
        <v>7</v>
      </c>
      <c r="C54" s="5" t="s">
        <v>51</v>
      </c>
      <c r="D54" s="6">
        <f>SUM(D55)</f>
        <v>3</v>
      </c>
      <c r="E54" s="21">
        <f>SUM(E55)</f>
        <v>0</v>
      </c>
    </row>
    <row r="55" spans="1:5" ht="19.5" customHeight="1">
      <c r="A55" s="9"/>
      <c r="B55" s="87" t="s">
        <v>52</v>
      </c>
      <c r="C55" s="88"/>
      <c r="D55" s="18">
        <v>3</v>
      </c>
      <c r="E55" s="23"/>
    </row>
    <row r="56" spans="1:5" ht="19.5" customHeight="1">
      <c r="A56" s="4" t="s">
        <v>66</v>
      </c>
      <c r="B56" s="5" t="s">
        <v>8</v>
      </c>
      <c r="C56" s="5" t="s">
        <v>54</v>
      </c>
      <c r="D56" s="6">
        <f>SUM(D57)</f>
        <v>1.5</v>
      </c>
      <c r="E56" s="21">
        <f>SUM(E57)</f>
        <v>0</v>
      </c>
    </row>
    <row r="57" spans="1:5" ht="19.5" customHeight="1">
      <c r="A57" s="9" t="s">
        <v>70</v>
      </c>
      <c r="B57" s="87" t="s">
        <v>56</v>
      </c>
      <c r="C57" s="87"/>
      <c r="D57" s="31">
        <v>1.5</v>
      </c>
      <c r="E57" s="65"/>
    </row>
    <row r="58" spans="1:5" ht="19.5" customHeight="1">
      <c r="A58" s="9"/>
      <c r="B58" s="72" t="s">
        <v>135</v>
      </c>
      <c r="C58" s="72"/>
      <c r="D58" s="70"/>
      <c r="E58" s="71"/>
    </row>
    <row r="59" spans="1:5" ht="19.5" customHeight="1">
      <c r="A59" s="4" t="s">
        <v>67</v>
      </c>
      <c r="B59" s="5" t="s">
        <v>9</v>
      </c>
      <c r="C59" s="5" t="s">
        <v>58</v>
      </c>
      <c r="D59" s="6">
        <f>SUM(D60)</f>
        <v>1.5</v>
      </c>
      <c r="E59" s="21">
        <f>SUM(E60)</f>
        <v>0</v>
      </c>
    </row>
    <row r="60" spans="1:9" ht="19.5" customHeight="1" thickBot="1">
      <c r="A60" s="10" t="s">
        <v>68</v>
      </c>
      <c r="B60" s="52" t="s">
        <v>69</v>
      </c>
      <c r="C60" s="53"/>
      <c r="D60" s="11">
        <v>1.5</v>
      </c>
      <c r="E60" s="22"/>
      <c r="I60" s="74"/>
    </row>
  </sheetData>
  <sheetProtection/>
  <mergeCells count="24">
    <mergeCell ref="B57:C57"/>
    <mergeCell ref="B55:C55"/>
    <mergeCell ref="B35:C35"/>
    <mergeCell ref="B7:C7"/>
    <mergeCell ref="A6:C6"/>
    <mergeCell ref="B12:C12"/>
    <mergeCell ref="A1:D1"/>
    <mergeCell ref="B17:C17"/>
    <mergeCell ref="D18:D25"/>
    <mergeCell ref="E18:E25"/>
    <mergeCell ref="G6:G13"/>
    <mergeCell ref="G15:G17"/>
    <mergeCell ref="G20:G24"/>
    <mergeCell ref="G26:G33"/>
    <mergeCell ref="A4:D4"/>
    <mergeCell ref="D46:D53"/>
    <mergeCell ref="E46:E53"/>
    <mergeCell ref="B45:C45"/>
    <mergeCell ref="A2:D2"/>
    <mergeCell ref="B13:C13"/>
    <mergeCell ref="B27:C27"/>
    <mergeCell ref="A33:E33"/>
    <mergeCell ref="A34:C34"/>
    <mergeCell ref="B29:C29"/>
  </mergeCells>
  <printOptions horizontalCentered="1" verticalCentered="1"/>
  <pageMargins left="0" right="0" top="0.31496062992125984" bottom="0" header="0" footer="0"/>
  <pageSetup fitToHeight="1" fitToWidth="1" horizontalDpi="600" verticalDpi="600" orientation="landscape" paperSize="9" scale="46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3"/>
  <sheetViews>
    <sheetView zoomScalePageLayoutView="0" workbookViewId="0" topLeftCell="A1">
      <selection activeCell="A4" sqref="A4:D4"/>
    </sheetView>
  </sheetViews>
  <sheetFormatPr defaultColWidth="11.421875" defaultRowHeight="15"/>
  <cols>
    <col min="1" max="1" width="21.421875" style="2" bestFit="1" customWidth="1"/>
    <col min="2" max="2" width="11.421875" style="1" customWidth="1"/>
    <col min="3" max="3" width="59.7109375" style="1" bestFit="1" customWidth="1"/>
    <col min="4" max="4" width="5.7109375" style="2" customWidth="1"/>
    <col min="5" max="5" width="13.140625" style="13" bestFit="1" customWidth="1"/>
    <col min="6" max="6" width="2.7109375" style="33" customWidth="1"/>
    <col min="7" max="7" width="48.421875" style="33" customWidth="1"/>
    <col min="8" max="8" width="2.7109375" style="33" customWidth="1"/>
    <col min="9" max="9" width="119.8515625" style="33" customWidth="1"/>
    <col min="10" max="16384" width="11.421875" style="1" customWidth="1"/>
  </cols>
  <sheetData>
    <row r="1" spans="1:5" ht="19.5" thickTop="1">
      <c r="A1" s="89" t="s">
        <v>22</v>
      </c>
      <c r="B1" s="89"/>
      <c r="C1" s="89"/>
      <c r="D1" s="90"/>
      <c r="E1" s="17" t="s">
        <v>12</v>
      </c>
    </row>
    <row r="2" spans="1:7" ht="47.25" customHeight="1" thickBot="1">
      <c r="A2" s="78" t="s">
        <v>155</v>
      </c>
      <c r="B2" s="78"/>
      <c r="C2" s="78"/>
      <c r="D2" s="78"/>
      <c r="E2" s="27">
        <f>SUM(E7+E28)/2</f>
        <v>0</v>
      </c>
      <c r="G2" s="56"/>
    </row>
    <row r="3" spans="1:5" ht="4.5" customHeight="1" thickBot="1" thickTop="1">
      <c r="A3" s="14"/>
      <c r="B3" s="14"/>
      <c r="C3" s="14"/>
      <c r="D3" s="14"/>
      <c r="E3" s="14"/>
    </row>
    <row r="4" spans="1:5" s="33" customFormat="1" ht="19.5" customHeight="1">
      <c r="A4" s="100" t="s">
        <v>117</v>
      </c>
      <c r="B4" s="101"/>
      <c r="C4" s="101"/>
      <c r="D4" s="101"/>
      <c r="E4" s="67">
        <f>AVERAGE(E8,E29)</f>
        <v>0</v>
      </c>
    </row>
    <row r="5" spans="1:5" s="33" customFormat="1" ht="4.5" customHeight="1" thickBot="1">
      <c r="A5" s="66"/>
      <c r="B5" s="66"/>
      <c r="C5" s="66"/>
      <c r="D5" s="66"/>
      <c r="E5" s="66"/>
    </row>
    <row r="6" spans="1:9" ht="18.75" customHeight="1">
      <c r="A6" s="102" t="s">
        <v>15</v>
      </c>
      <c r="B6" s="103"/>
      <c r="C6" s="104"/>
      <c r="D6" s="15" t="s">
        <v>1</v>
      </c>
      <c r="E6" s="16" t="s">
        <v>11</v>
      </c>
      <c r="G6" s="91" t="s">
        <v>131</v>
      </c>
      <c r="I6" s="50" t="s">
        <v>91</v>
      </c>
    </row>
    <row r="7" spans="1:9" s="3" customFormat="1" ht="19.5" customHeight="1">
      <c r="A7" s="12" t="s">
        <v>23</v>
      </c>
      <c r="B7" s="79" t="s">
        <v>15</v>
      </c>
      <c r="C7" s="80"/>
      <c r="D7" s="7">
        <f>SUM(D24+D21+D19+D14+D8)</f>
        <v>30</v>
      </c>
      <c r="E7" s="69">
        <f>SUM((E8*D8),(E14*D14),(E19*D19),(E24*D24))/28.5</f>
        <v>0</v>
      </c>
      <c r="F7" s="35"/>
      <c r="G7" s="92"/>
      <c r="H7" s="35"/>
      <c r="I7" s="51" t="s">
        <v>92</v>
      </c>
    </row>
    <row r="8" spans="1:9" ht="19.5" customHeight="1">
      <c r="A8" s="4" t="s">
        <v>24</v>
      </c>
      <c r="B8" s="5" t="s">
        <v>0</v>
      </c>
      <c r="C8" s="5" t="s">
        <v>13</v>
      </c>
      <c r="D8" s="6">
        <f>SUM(D9:D13)</f>
        <v>15</v>
      </c>
      <c r="E8" s="19">
        <f>SUM((E9*D9),(E10*D10),(E11*D11),(D12*E12),(D13*E13))/D8</f>
        <v>0</v>
      </c>
      <c r="G8" s="92"/>
      <c r="I8" s="46" t="s">
        <v>118</v>
      </c>
    </row>
    <row r="9" spans="1:7" ht="19.5" customHeight="1">
      <c r="A9" s="9" t="s">
        <v>25</v>
      </c>
      <c r="B9" s="58" t="s">
        <v>28</v>
      </c>
      <c r="C9" s="61"/>
      <c r="D9" s="38">
        <v>3</v>
      </c>
      <c r="E9" s="30"/>
      <c r="G9" s="92"/>
    </row>
    <row r="10" spans="1:9" ht="19.5" customHeight="1">
      <c r="A10" s="9" t="s">
        <v>26</v>
      </c>
      <c r="B10" s="58" t="s">
        <v>16</v>
      </c>
      <c r="C10" s="62"/>
      <c r="D10" s="39">
        <v>3</v>
      </c>
      <c r="E10" s="20"/>
      <c r="G10" s="92"/>
      <c r="I10" s="50" t="s">
        <v>93</v>
      </c>
    </row>
    <row r="11" spans="1:9" ht="19.5" customHeight="1">
      <c r="A11" s="9" t="s">
        <v>27</v>
      </c>
      <c r="B11" s="58" t="s">
        <v>29</v>
      </c>
      <c r="C11" s="62"/>
      <c r="D11" s="39">
        <v>3</v>
      </c>
      <c r="E11" s="32"/>
      <c r="G11" s="92"/>
      <c r="I11" s="51" t="s">
        <v>94</v>
      </c>
    </row>
    <row r="12" spans="1:9" ht="19.5" customHeight="1">
      <c r="A12" s="9" t="s">
        <v>30</v>
      </c>
      <c r="B12" s="79" t="s">
        <v>17</v>
      </c>
      <c r="C12" s="80"/>
      <c r="D12" s="31">
        <v>3</v>
      </c>
      <c r="E12" s="20"/>
      <c r="G12" s="92"/>
      <c r="I12" s="51" t="s">
        <v>119</v>
      </c>
    </row>
    <row r="13" spans="1:9" ht="19.5" customHeight="1">
      <c r="A13" s="9" t="s">
        <v>31</v>
      </c>
      <c r="B13" s="79" t="s">
        <v>18</v>
      </c>
      <c r="C13" s="80"/>
      <c r="D13" s="31">
        <v>3</v>
      </c>
      <c r="E13" s="32"/>
      <c r="G13" s="93"/>
      <c r="I13" s="51" t="s">
        <v>114</v>
      </c>
    </row>
    <row r="14" spans="1:9" ht="19.5" customHeight="1">
      <c r="A14" s="4" t="s">
        <v>99</v>
      </c>
      <c r="B14" s="5" t="s">
        <v>10</v>
      </c>
      <c r="C14" s="5" t="s">
        <v>100</v>
      </c>
      <c r="D14" s="6">
        <f>SUM(D15:D18)</f>
        <v>9</v>
      </c>
      <c r="E14" s="21">
        <f>SUM((E15*D15),(E16*D16),(E17*D17),(D18*E18))/D14</f>
        <v>0</v>
      </c>
      <c r="G14" s="57"/>
      <c r="I14" s="51" t="s">
        <v>120</v>
      </c>
    </row>
    <row r="15" spans="1:9" ht="19.5" customHeight="1">
      <c r="A15" s="9" t="s">
        <v>34</v>
      </c>
      <c r="B15" s="42" t="s">
        <v>36</v>
      </c>
      <c r="C15" s="42"/>
      <c r="D15" s="31">
        <v>3</v>
      </c>
      <c r="E15" s="30"/>
      <c r="G15" s="94" t="s">
        <v>95</v>
      </c>
      <c r="I15" s="51" t="s">
        <v>115</v>
      </c>
    </row>
    <row r="16" spans="1:9" ht="19.5" customHeight="1">
      <c r="A16" s="9" t="s">
        <v>136</v>
      </c>
      <c r="B16" s="43" t="s">
        <v>103</v>
      </c>
      <c r="C16" s="44"/>
      <c r="D16" s="31">
        <v>1.5</v>
      </c>
      <c r="E16" s="20"/>
      <c r="G16" s="95"/>
      <c r="I16" s="46" t="s">
        <v>116</v>
      </c>
    </row>
    <row r="17" spans="1:7" ht="19.5" customHeight="1">
      <c r="A17" s="47" t="s">
        <v>137</v>
      </c>
      <c r="B17" s="48" t="s">
        <v>104</v>
      </c>
      <c r="C17" s="48"/>
      <c r="D17" s="31">
        <v>1.5</v>
      </c>
      <c r="E17" s="20"/>
      <c r="G17" s="96"/>
    </row>
    <row r="18" spans="1:9" ht="19.5" customHeight="1">
      <c r="A18" s="47" t="s">
        <v>101</v>
      </c>
      <c r="B18" s="48" t="s">
        <v>102</v>
      </c>
      <c r="C18" s="49"/>
      <c r="D18" s="31">
        <v>3</v>
      </c>
      <c r="E18" s="20"/>
      <c r="I18" s="59" t="s">
        <v>111</v>
      </c>
    </row>
    <row r="19" spans="1:9" ht="19.5" customHeight="1">
      <c r="A19" s="4" t="s">
        <v>50</v>
      </c>
      <c r="B19" s="5" t="s">
        <v>2</v>
      </c>
      <c r="C19" s="5" t="s">
        <v>51</v>
      </c>
      <c r="D19" s="6">
        <f>SUM(D20)</f>
        <v>3</v>
      </c>
      <c r="E19" s="21">
        <f>SUM(E20)</f>
        <v>0</v>
      </c>
      <c r="I19" s="60" t="s">
        <v>112</v>
      </c>
    </row>
    <row r="20" spans="1:7" ht="19.5" customHeight="1">
      <c r="A20" s="26"/>
      <c r="B20" s="81" t="s">
        <v>52</v>
      </c>
      <c r="C20" s="82"/>
      <c r="D20" s="31">
        <v>3</v>
      </c>
      <c r="E20" s="32"/>
      <c r="G20" s="91" t="s">
        <v>96</v>
      </c>
    </row>
    <row r="21" spans="1:9" ht="19.5" customHeight="1">
      <c r="A21" s="4" t="s">
        <v>53</v>
      </c>
      <c r="B21" s="25" t="s">
        <v>3</v>
      </c>
      <c r="C21" s="25" t="s">
        <v>54</v>
      </c>
      <c r="D21" s="6">
        <f>SUM(D22)</f>
        <v>1.5</v>
      </c>
      <c r="E21" s="21">
        <f>SUM(E22)</f>
        <v>0</v>
      </c>
      <c r="G21" s="92"/>
      <c r="I21" s="50" t="s">
        <v>97</v>
      </c>
    </row>
    <row r="22" spans="1:9" ht="19.5" customHeight="1">
      <c r="A22" s="9" t="s">
        <v>55</v>
      </c>
      <c r="B22" s="87" t="s">
        <v>56</v>
      </c>
      <c r="C22" s="88"/>
      <c r="D22" s="31">
        <v>1.5</v>
      </c>
      <c r="E22" s="65"/>
      <c r="G22" s="92"/>
      <c r="I22" s="51" t="s">
        <v>98</v>
      </c>
    </row>
    <row r="23" spans="1:9" ht="19.5" customHeight="1">
      <c r="A23" s="9"/>
      <c r="B23" s="72" t="s">
        <v>135</v>
      </c>
      <c r="C23" s="72"/>
      <c r="D23" s="70"/>
      <c r="E23" s="71"/>
      <c r="G23" s="92"/>
      <c r="I23" s="46" t="s">
        <v>121</v>
      </c>
    </row>
    <row r="24" spans="1:9" ht="19.5" customHeight="1">
      <c r="A24" s="4" t="s">
        <v>57</v>
      </c>
      <c r="B24" s="5" t="s">
        <v>4</v>
      </c>
      <c r="C24" s="5" t="s">
        <v>58</v>
      </c>
      <c r="D24" s="6">
        <f>SUM(D25)</f>
        <v>1.5</v>
      </c>
      <c r="E24" s="21">
        <f>SUM(E25)</f>
        <v>0</v>
      </c>
      <c r="G24" s="93"/>
      <c r="I24" s="1"/>
    </row>
    <row r="25" spans="1:5" ht="19.5" customHeight="1" thickBot="1">
      <c r="A25" s="10" t="s">
        <v>59</v>
      </c>
      <c r="B25" s="52" t="s">
        <v>60</v>
      </c>
      <c r="C25" s="53"/>
      <c r="D25" s="11">
        <v>1.5</v>
      </c>
      <c r="E25" s="22"/>
    </row>
    <row r="26" spans="1:9" ht="19.5" customHeight="1" thickBot="1">
      <c r="A26" s="83"/>
      <c r="B26" s="83"/>
      <c r="C26" s="83"/>
      <c r="D26" s="83"/>
      <c r="E26" s="83"/>
      <c r="G26" s="97" t="s">
        <v>113</v>
      </c>
      <c r="I26" s="50" t="s">
        <v>40</v>
      </c>
    </row>
    <row r="27" spans="1:9" ht="18.75">
      <c r="A27" s="84" t="s">
        <v>19</v>
      </c>
      <c r="B27" s="85"/>
      <c r="C27" s="86"/>
      <c r="D27" s="15" t="s">
        <v>1</v>
      </c>
      <c r="E27" s="16" t="s">
        <v>11</v>
      </c>
      <c r="G27" s="98"/>
      <c r="I27" s="51" t="s">
        <v>43</v>
      </c>
    </row>
    <row r="28" spans="1:9" s="3" customFormat="1" ht="19.5" customHeight="1">
      <c r="A28" s="12" t="s">
        <v>61</v>
      </c>
      <c r="B28" s="79" t="s">
        <v>19</v>
      </c>
      <c r="C28" s="80"/>
      <c r="D28" s="7">
        <f>SUM(D46+D43+D41+D35+D29)</f>
        <v>30</v>
      </c>
      <c r="E28" s="69">
        <f>SUM((E29*D29),(E35*D35),(E41*D41),(E43*D43),(E46*D46))/D28</f>
        <v>0</v>
      </c>
      <c r="F28" s="35"/>
      <c r="G28" s="98"/>
      <c r="H28" s="33"/>
      <c r="I28" s="46" t="s">
        <v>134</v>
      </c>
    </row>
    <row r="29" spans="1:7" ht="19.5" customHeight="1">
      <c r="A29" s="4" t="s">
        <v>62</v>
      </c>
      <c r="B29" s="5" t="s">
        <v>5</v>
      </c>
      <c r="C29" s="5" t="s">
        <v>14</v>
      </c>
      <c r="D29" s="6">
        <f>SUM(D30:D34)</f>
        <v>15</v>
      </c>
      <c r="E29" s="19">
        <f>SUM((E30*D30),(E31*D31),(E32*D32),(E33*D33),(D34*E34))/D29</f>
        <v>0</v>
      </c>
      <c r="G29" s="98"/>
    </row>
    <row r="30" spans="1:9" ht="19.5" customHeight="1">
      <c r="A30" s="9" t="s">
        <v>71</v>
      </c>
      <c r="B30" s="43" t="s">
        <v>20</v>
      </c>
      <c r="C30" s="44"/>
      <c r="D30" s="31">
        <v>3</v>
      </c>
      <c r="E30" s="30"/>
      <c r="G30" s="98"/>
      <c r="I30" s="50" t="s">
        <v>47</v>
      </c>
    </row>
    <row r="31" spans="1:9" ht="19.5" customHeight="1">
      <c r="A31" s="9" t="s">
        <v>72</v>
      </c>
      <c r="B31" s="36" t="s">
        <v>76</v>
      </c>
      <c r="C31" s="37"/>
      <c r="D31" s="31">
        <v>3</v>
      </c>
      <c r="E31" s="30"/>
      <c r="G31" s="98"/>
      <c r="I31" s="51" t="s">
        <v>122</v>
      </c>
    </row>
    <row r="32" spans="1:9" ht="19.5" customHeight="1">
      <c r="A32" s="9" t="s">
        <v>73</v>
      </c>
      <c r="B32" s="43" t="s">
        <v>132</v>
      </c>
      <c r="C32" s="44"/>
      <c r="D32" s="31">
        <v>3</v>
      </c>
      <c r="E32" s="20"/>
      <c r="G32" s="99"/>
      <c r="I32" s="51" t="s">
        <v>123</v>
      </c>
    </row>
    <row r="33" spans="1:9" ht="19.5" customHeight="1">
      <c r="A33" s="9" t="s">
        <v>74</v>
      </c>
      <c r="B33" s="43" t="s">
        <v>77</v>
      </c>
      <c r="C33" s="44"/>
      <c r="D33" s="31">
        <v>3</v>
      </c>
      <c r="E33" s="20"/>
      <c r="I33" s="46" t="s">
        <v>49</v>
      </c>
    </row>
    <row r="34" spans="1:5" ht="19.5" customHeight="1">
      <c r="A34" s="26" t="s">
        <v>75</v>
      </c>
      <c r="B34" s="42" t="s">
        <v>21</v>
      </c>
      <c r="C34" s="54"/>
      <c r="D34" s="7">
        <v>3</v>
      </c>
      <c r="E34" s="20"/>
    </row>
    <row r="35" spans="1:8" ht="19.5" customHeight="1">
      <c r="A35" s="4" t="s">
        <v>105</v>
      </c>
      <c r="B35" s="5" t="s">
        <v>6</v>
      </c>
      <c r="C35" s="5" t="s">
        <v>100</v>
      </c>
      <c r="D35" s="6">
        <f>SUM(D36:D40)</f>
        <v>9</v>
      </c>
      <c r="E35" s="21">
        <f>SUM((E36*D36),(E37*D37),(D38*E38),(D39*E39),(D40*E40))/D35</f>
        <v>0</v>
      </c>
      <c r="G35" s="1"/>
      <c r="H35" s="35"/>
    </row>
    <row r="36" spans="1:5" ht="19.5" customHeight="1">
      <c r="A36" s="9" t="s">
        <v>78</v>
      </c>
      <c r="B36" s="42" t="s">
        <v>80</v>
      </c>
      <c r="C36" s="42"/>
      <c r="D36" s="31">
        <v>3</v>
      </c>
      <c r="E36" s="20"/>
    </row>
    <row r="37" spans="1:5" ht="19.5" customHeight="1">
      <c r="A37" s="9" t="s">
        <v>138</v>
      </c>
      <c r="B37" s="43" t="s">
        <v>107</v>
      </c>
      <c r="C37" s="44"/>
      <c r="D37" s="31">
        <v>1.5</v>
      </c>
      <c r="E37" s="20"/>
    </row>
    <row r="38" spans="1:5" ht="19.5" customHeight="1">
      <c r="A38" s="47" t="s">
        <v>139</v>
      </c>
      <c r="B38" s="48" t="s">
        <v>108</v>
      </c>
      <c r="C38" s="48"/>
      <c r="D38" s="31">
        <v>1.5</v>
      </c>
      <c r="E38" s="20"/>
    </row>
    <row r="39" spans="1:5" ht="19.5" customHeight="1">
      <c r="A39" s="47" t="s">
        <v>133</v>
      </c>
      <c r="B39" s="48" t="s">
        <v>106</v>
      </c>
      <c r="C39" s="49"/>
      <c r="D39" s="64">
        <v>1.5</v>
      </c>
      <c r="E39" s="20"/>
    </row>
    <row r="40" spans="1:5" ht="19.5" customHeight="1">
      <c r="A40" s="47" t="s">
        <v>128</v>
      </c>
      <c r="B40" s="48" t="s">
        <v>129</v>
      </c>
      <c r="C40" s="49"/>
      <c r="D40" s="31">
        <v>1.5</v>
      </c>
      <c r="E40" s="20"/>
    </row>
    <row r="41" spans="1:5" ht="19.5" customHeight="1">
      <c r="A41" s="4" t="s">
        <v>65</v>
      </c>
      <c r="B41" s="5" t="s">
        <v>7</v>
      </c>
      <c r="C41" s="5" t="s">
        <v>51</v>
      </c>
      <c r="D41" s="6">
        <f>SUM(D42)</f>
        <v>3</v>
      </c>
      <c r="E41" s="21">
        <f>SUM(E42)</f>
        <v>0</v>
      </c>
    </row>
    <row r="42" spans="1:7" ht="19.5" customHeight="1">
      <c r="A42" s="9"/>
      <c r="B42" s="87" t="s">
        <v>52</v>
      </c>
      <c r="C42" s="88"/>
      <c r="D42" s="31">
        <v>3</v>
      </c>
      <c r="E42" s="32"/>
      <c r="G42" s="34"/>
    </row>
    <row r="43" spans="1:7" ht="19.5" customHeight="1">
      <c r="A43" s="4" t="s">
        <v>110</v>
      </c>
      <c r="B43" s="5" t="s">
        <v>8</v>
      </c>
      <c r="C43" s="5" t="s">
        <v>54</v>
      </c>
      <c r="D43" s="6">
        <f>SUM(D44)</f>
        <v>1.5</v>
      </c>
      <c r="E43" s="21">
        <f>SUM(E44)</f>
        <v>0</v>
      </c>
      <c r="G43" s="34"/>
    </row>
    <row r="44" spans="1:7" ht="19.5" customHeight="1">
      <c r="A44" s="9" t="s">
        <v>109</v>
      </c>
      <c r="B44" s="43" t="s">
        <v>130</v>
      </c>
      <c r="C44" s="43"/>
      <c r="D44" s="31">
        <v>1.5</v>
      </c>
      <c r="E44" s="32"/>
      <c r="G44" s="34"/>
    </row>
    <row r="45" spans="1:7" ht="19.5" customHeight="1">
      <c r="A45" s="9"/>
      <c r="B45" s="43" t="s">
        <v>135</v>
      </c>
      <c r="C45" s="43"/>
      <c r="D45" s="70"/>
      <c r="E45" s="71"/>
      <c r="G45" s="34"/>
    </row>
    <row r="46" spans="1:7" ht="19.5" customHeight="1">
      <c r="A46" s="4" t="s">
        <v>67</v>
      </c>
      <c r="B46" s="5" t="s">
        <v>9</v>
      </c>
      <c r="C46" s="5" t="s">
        <v>58</v>
      </c>
      <c r="D46" s="6">
        <f>SUM(D47)</f>
        <v>1.5</v>
      </c>
      <c r="E46" s="21">
        <f>SUM(E47)</f>
        <v>0</v>
      </c>
      <c r="G46" s="34"/>
    </row>
    <row r="47" spans="1:7" ht="19.5" customHeight="1" thickBot="1">
      <c r="A47" s="10" t="s">
        <v>68</v>
      </c>
      <c r="B47" s="52" t="s">
        <v>69</v>
      </c>
      <c r="C47" s="53"/>
      <c r="D47" s="11">
        <v>1.5</v>
      </c>
      <c r="E47" s="22"/>
      <c r="G47" s="34"/>
    </row>
    <row r="48" ht="15">
      <c r="G48" s="34"/>
    </row>
    <row r="49" ht="15">
      <c r="G49" s="34"/>
    </row>
    <row r="50" ht="15">
      <c r="G50" s="34"/>
    </row>
    <row r="51" ht="15">
      <c r="G51" s="34"/>
    </row>
    <row r="52" ht="15">
      <c r="G52" s="34"/>
    </row>
    <row r="53" ht="15">
      <c r="G53" s="34"/>
    </row>
  </sheetData>
  <sheetProtection/>
  <mergeCells count="17">
    <mergeCell ref="A4:D4"/>
    <mergeCell ref="B42:C42"/>
    <mergeCell ref="B20:C20"/>
    <mergeCell ref="B22:C22"/>
    <mergeCell ref="A26:E26"/>
    <mergeCell ref="A1:D1"/>
    <mergeCell ref="A2:D2"/>
    <mergeCell ref="A6:C6"/>
    <mergeCell ref="B7:C7"/>
    <mergeCell ref="B12:C12"/>
    <mergeCell ref="B13:C13"/>
    <mergeCell ref="G6:G13"/>
    <mergeCell ref="G15:G17"/>
    <mergeCell ref="G20:G24"/>
    <mergeCell ref="G26:G32"/>
    <mergeCell ref="A27:C27"/>
    <mergeCell ref="B28:C2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Ouest Nanterre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Perennes Valerie</dc:creator>
  <cp:keywords/>
  <dc:description/>
  <cp:lastModifiedBy>Perennes Valerie</cp:lastModifiedBy>
  <cp:lastPrinted>2021-01-18T19:25:03Z</cp:lastPrinted>
  <dcterms:created xsi:type="dcterms:W3CDTF">2014-03-17T13:10:48Z</dcterms:created>
  <dcterms:modified xsi:type="dcterms:W3CDTF">2023-09-19T08:30:58Z</dcterms:modified>
  <cp:category/>
  <cp:version/>
  <cp:contentType/>
  <cp:contentStatus/>
</cp:coreProperties>
</file>