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4240" windowHeight="12015" activeTab="0"/>
  </bookViews>
  <sheets>
    <sheet name="Itinéraire Enseignement" sheetId="1" r:id="rId1"/>
    <sheet name="Itinéraire ScED" sheetId="2" r:id="rId2"/>
  </sheets>
  <definedNames>
    <definedName name="OLE_LINK1" localSheetId="0">'Itinéraire Enseignement'!#REF!</definedName>
  </definedNames>
  <calcPr fullCalcOnLoad="1"/>
</workbook>
</file>

<file path=xl/sharedStrings.xml><?xml version="1.0" encoding="utf-8"?>
<sst xmlns="http://schemas.openxmlformats.org/spreadsheetml/2006/main" count="334" uniqueCount="178">
  <si>
    <t xml:space="preserve">UE 1 </t>
  </si>
  <si>
    <t>ECTS</t>
  </si>
  <si>
    <t>UE 3</t>
  </si>
  <si>
    <t>UE 4</t>
  </si>
  <si>
    <t>UE 5</t>
  </si>
  <si>
    <t>UE 7</t>
  </si>
  <si>
    <t>UE 8</t>
  </si>
  <si>
    <t>UE 9</t>
  </si>
  <si>
    <t>UE 10</t>
  </si>
  <si>
    <t>1 EC au choix parmi :</t>
  </si>
  <si>
    <t>UE 2</t>
  </si>
  <si>
    <t>Histoire de l'éducation</t>
  </si>
  <si>
    <t>NOTE</t>
  </si>
  <si>
    <t>Année</t>
  </si>
  <si>
    <t>SEMESTRE 5</t>
  </si>
  <si>
    <t>Anthropologie de l'éducation</t>
  </si>
  <si>
    <t>Anglais</t>
  </si>
  <si>
    <t>SEMESTRE 6</t>
  </si>
  <si>
    <t>Sociologie de l'enfance</t>
  </si>
  <si>
    <t>Démarches de recherches : spécialisation</t>
  </si>
  <si>
    <t>attention, cet outil est une aide 
et n'a aucune valeur juridique</t>
  </si>
  <si>
    <t>4PSESM05</t>
  </si>
  <si>
    <t>4PSEUF51</t>
  </si>
  <si>
    <t>Enseignements fondamentaux</t>
  </si>
  <si>
    <t>4P5SFT5M</t>
  </si>
  <si>
    <t>Fondements théoriques en Sciences de l'éducation : reprise</t>
  </si>
  <si>
    <t>4P5SQC5M</t>
  </si>
  <si>
    <t xml:space="preserve">Questions contemporaines en éducation et formation 4 </t>
  </si>
  <si>
    <t>4P5SHE5M</t>
  </si>
  <si>
    <t>4P5SAE5M</t>
  </si>
  <si>
    <t>1 EC au choix parmi 2 :</t>
  </si>
  <si>
    <t>1 EC au choix parmi 4 :</t>
  </si>
  <si>
    <t>4P5SET5M</t>
  </si>
  <si>
    <t>4P5SEF5M</t>
  </si>
  <si>
    <t>4P5SNU5M</t>
  </si>
  <si>
    <t>4P5SRS5M</t>
  </si>
  <si>
    <t>4P5SIR5M</t>
  </si>
  <si>
    <t>Les enjeux de l'éducation territorialisée</t>
  </si>
  <si>
    <t>Educ familiale, interventions sociales auprès des familles 2</t>
  </si>
  <si>
    <t>Apprendre avec le numérique dans la formation d'adulte</t>
  </si>
  <si>
    <t>Rapport au savoir, identité(s) et filiation/affiliations</t>
  </si>
  <si>
    <t>Démarches de recherches : consolidation</t>
  </si>
  <si>
    <t>4PSEUC51</t>
  </si>
  <si>
    <t>4P5SME5M</t>
  </si>
  <si>
    <t>Le métier d'étudiant·e S5</t>
  </si>
  <si>
    <t>4PISM02M</t>
  </si>
  <si>
    <t>4PISM03M</t>
  </si>
  <si>
    <t>4PISM05M</t>
  </si>
  <si>
    <t>4PISM06M</t>
  </si>
  <si>
    <t>4PISM07M</t>
  </si>
  <si>
    <t>Agir face à l'oppression. Apports du théâtre forum</t>
  </si>
  <si>
    <t>Analyse clinique des pratiques</t>
  </si>
  <si>
    <t>Mieux communiquer par le corps</t>
  </si>
  <si>
    <t>4P5SPI5M</t>
  </si>
  <si>
    <t>Conduite de projet international : mise en œuvre</t>
  </si>
  <si>
    <t>4M5PPEDA</t>
  </si>
  <si>
    <t>Les pédagogies et la relation pédagogique du 1er degré</t>
  </si>
  <si>
    <t>4PSEUL51</t>
  </si>
  <si>
    <t>Compétences linguistiques</t>
  </si>
  <si>
    <t>4PSEUP51</t>
  </si>
  <si>
    <t>Projets et expériences de l'étudiant·e</t>
  </si>
  <si>
    <t>4PISEOUM</t>
  </si>
  <si>
    <t>4PSEUT51</t>
  </si>
  <si>
    <t>Compétences transversales et outils</t>
  </si>
  <si>
    <t>4P5SST5P</t>
  </si>
  <si>
    <t>Stage</t>
  </si>
  <si>
    <t>Enseignements complémentaires - Métiers de l'enseignement</t>
  </si>
  <si>
    <t>4PSEUC52</t>
  </si>
  <si>
    <t>Choix EC 1 SUFOM</t>
  </si>
  <si>
    <t>Choix EC 2 SUFOM</t>
  </si>
  <si>
    <t>4PSESM06</t>
  </si>
  <si>
    <t>4PSEUF61</t>
  </si>
  <si>
    <t>4P6SPP6M</t>
  </si>
  <si>
    <t>4P6SSE6M</t>
  </si>
  <si>
    <t>4P6SSJ6M</t>
  </si>
  <si>
    <t>4P6SSF6M</t>
  </si>
  <si>
    <t>Sociologie de la jeunesse</t>
  </si>
  <si>
    <t>Sociologie de la famille</t>
  </si>
  <si>
    <t>UE 6</t>
  </si>
  <si>
    <t>4P6SPA6M</t>
  </si>
  <si>
    <t>4P6SPD6M</t>
  </si>
  <si>
    <t>4P6SPC6M</t>
  </si>
  <si>
    <t>4P6SEF6M</t>
  </si>
  <si>
    <t>4P6SQ15M</t>
  </si>
  <si>
    <t>4P6SE15M</t>
  </si>
  <si>
    <t>4P6SC15M</t>
  </si>
  <si>
    <t>4P6SIR6M</t>
  </si>
  <si>
    <t>Psychologie des apprentissages et neurosciences</t>
  </si>
  <si>
    <t>Psychologie du developpement 2</t>
  </si>
  <si>
    <t>Psychologie clinique et pathologique enfant et adolescent</t>
  </si>
  <si>
    <t>Educ familiale, interventions sociales auprès des familles 3</t>
  </si>
  <si>
    <t>Politiques publiques, institutions et territoires</t>
  </si>
  <si>
    <t>4PSEUC62</t>
  </si>
  <si>
    <t>Enseignements complémentaires 2 -  Métiers de l'enseignement</t>
  </si>
  <si>
    <t>4PPSM11M</t>
  </si>
  <si>
    <t>4PPSM12M</t>
  </si>
  <si>
    <t>4PPSM13M</t>
  </si>
  <si>
    <t>4PPSM14M</t>
  </si>
  <si>
    <t>4PPSM16M</t>
  </si>
  <si>
    <t>Observation et analyse de pratiques de classes 1er degré</t>
  </si>
  <si>
    <t>Techniques d'animation et démarches participatives</t>
  </si>
  <si>
    <t>La naissance de l’école républicaine en France (1870-1944)</t>
  </si>
  <si>
    <t>Analyse clinique des pratiques et dynamique de groupes</t>
  </si>
  <si>
    <t>Soutien à la parentalité</t>
  </si>
  <si>
    <t>4PSEUL61</t>
  </si>
  <si>
    <t>4PSEUP61</t>
  </si>
  <si>
    <t>4M6PPROJ</t>
  </si>
  <si>
    <t>SUFOM - Projet collaboratif Education</t>
  </si>
  <si>
    <t>4PSEUT61</t>
  </si>
  <si>
    <t>Choix EC SUAPS</t>
  </si>
  <si>
    <r>
      <t xml:space="preserve">*/ Conditions pour </t>
    </r>
    <r>
      <rPr>
        <b/>
        <sz val="11"/>
        <color indexed="8"/>
        <rFont val="Calibri"/>
        <family val="2"/>
      </rPr>
      <t>valider l'année</t>
    </r>
    <r>
      <rPr>
        <sz val="11"/>
        <color indexed="8"/>
        <rFont val="Calibri"/>
        <family val="2"/>
      </rPr>
      <t xml:space="preserve"> :</t>
    </r>
  </si>
  <si>
    <t>    - obtenir une moyenne générale annuelle &gt;= 10/20</t>
  </si>
  <si>
    <r>
      <t xml:space="preserve">*/ Règles de </t>
    </r>
    <r>
      <rPr>
        <b/>
        <sz val="11"/>
        <color indexed="8"/>
        <rFont val="Calibri"/>
        <family val="2"/>
      </rPr>
      <t>compensation</t>
    </r>
    <r>
      <rPr>
        <sz val="11"/>
        <color indexed="8"/>
        <rFont val="Calibri"/>
        <family val="2"/>
      </rPr>
      <t xml:space="preserve"> :</t>
    </r>
  </si>
  <si>
    <r>
      <t xml:space="preserve">    - Les notes à l’intérieur d'une UE se compensent (avec coefficient ECTS appliqué) </t>
    </r>
    <r>
      <rPr>
        <u val="single"/>
        <sz val="11"/>
        <color indexed="10"/>
        <rFont val="Calibri"/>
        <family val="2"/>
      </rPr>
      <t>si pas d'ABI</t>
    </r>
  </si>
  <si>
    <t>Attention ! La moyenne du semestre 1 sera provisoire jusqu'au calcul de la moyenne annuelle.
(en raison des règles de compensation des enseignements fondamentaux ; voir à droite)</t>
  </si>
  <si>
    <r>
      <t xml:space="preserve">Vous ne pouvez pas utiliser ce fichier si vous avez des </t>
    </r>
    <r>
      <rPr>
        <u val="single"/>
        <sz val="11"/>
        <color indexed="8"/>
        <rFont val="Calibri"/>
        <family val="2"/>
      </rPr>
      <t>dispenses</t>
    </r>
    <r>
      <rPr>
        <sz val="11"/>
        <color indexed="8"/>
        <rFont val="Calibri"/>
        <family val="2"/>
      </rPr>
      <t xml:space="preserve"> (DISP) ou des </t>
    </r>
    <r>
      <rPr>
        <u val="single"/>
        <sz val="11"/>
        <color indexed="8"/>
        <rFont val="Calibri"/>
        <family val="2"/>
      </rPr>
      <t>validations sans note</t>
    </r>
    <r>
      <rPr>
        <sz val="11"/>
        <color indexed="8"/>
        <rFont val="Calibri"/>
        <family val="2"/>
      </rPr>
      <t xml:space="preserve"> d'années antérieures (VAC).
Dans ces cas-là, vous devez calculer votre moyenne vous-même ; voir ci-dessous.</t>
    </r>
  </si>
  <si>
    <r>
      <t xml:space="preserve">*/Conditions pour passer en année supérieure en </t>
    </r>
    <r>
      <rPr>
        <b/>
        <sz val="11"/>
        <color indexed="8"/>
        <rFont val="Calibri"/>
        <family val="2"/>
      </rPr>
      <t>AJAC</t>
    </r>
    <r>
      <rPr>
        <sz val="11"/>
        <color indexed="8"/>
        <rFont val="Calibri"/>
        <family val="2"/>
      </rPr>
      <t xml:space="preserve"> (c'est à dire L1+L2 ou L2+L3)</t>
    </r>
  </si>
  <si>
    <t>    - obtenir une moyenne &gt;= 10/20  à l'un des deux semestres</t>
  </si>
  <si>
    <r>
      <t xml:space="preserve">*/ Conditions de </t>
    </r>
    <r>
      <rPr>
        <b/>
        <sz val="11"/>
        <color indexed="8"/>
        <rFont val="Calibri"/>
        <family val="2"/>
      </rPr>
      <t>redoublement</t>
    </r>
    <r>
      <rPr>
        <sz val="11"/>
        <color indexed="8"/>
        <rFont val="Calibri"/>
        <family val="2"/>
      </rPr>
      <t xml:space="preserve"> :</t>
    </r>
  </si>
  <si>
    <t>    - 1 redoublement autorisé de droit par année de licence</t>
  </si>
  <si>
    <r>
      <t xml:space="preserve">*/ 3 </t>
    </r>
    <r>
      <rPr>
        <b/>
        <sz val="11"/>
        <color indexed="8"/>
        <rFont val="Calibri"/>
        <family val="2"/>
      </rPr>
      <t>jurys</t>
    </r>
    <r>
      <rPr>
        <sz val="11"/>
        <color indexed="8"/>
        <rFont val="Calibri"/>
        <family val="2"/>
      </rPr>
      <t xml:space="preserve"> se tiendront par année universitaire :</t>
    </r>
  </si>
  <si>
    <t>    - 3ème jury final après les examens de rattrapage (début juillet)</t>
  </si>
  <si>
    <t>Enseignements complémentaires - Sciences de l'éducation</t>
  </si>
  <si>
    <t>4PSEUC61</t>
  </si>
  <si>
    <t>Enseignements complémentaires 2 - Sciences de l'éducation</t>
  </si>
  <si>
    <t>4P6SPI6M</t>
  </si>
  <si>
    <t>Conduite de projet international : bilan</t>
  </si>
  <si>
    <t>4P6SEO6M</t>
  </si>
  <si>
    <t>4P6SQ18M</t>
  </si>
  <si>
    <t>4P6SE18M</t>
  </si>
  <si>
    <t>4P6SC18M</t>
  </si>
  <si>
    <t>Educ familiale, interventions sociales, ouverture</t>
  </si>
  <si>
    <t>4P6SST6P</t>
  </si>
  <si>
    <t>4PSEUP62</t>
  </si>
  <si>
    <t>Le stage ne reçoit pas de note. Il est VAL (validé) OU ABI (absent).</t>
  </si>
  <si>
    <t>Si ABI, pas de compensation dans le semestre.</t>
  </si>
  <si>
    <r>
      <rPr>
        <b/>
        <u val="single"/>
        <sz val="11"/>
        <color indexed="8"/>
        <rFont val="Calibri"/>
        <family val="2"/>
      </rPr>
      <t>Règles de calcul</t>
    </r>
    <r>
      <rPr>
        <b/>
        <sz val="11"/>
        <color indexed="8"/>
        <rFont val="Calibri"/>
        <family val="2"/>
      </rPr>
      <t xml:space="preserve"> : </t>
    </r>
    <r>
      <rPr>
        <sz val="11"/>
        <color indexed="8"/>
        <rFont val="Calibri"/>
        <family val="2"/>
      </rPr>
      <t xml:space="preserve">
</t>
    </r>
    <r>
      <rPr>
        <u val="single"/>
        <sz val="11"/>
        <color indexed="8"/>
        <rFont val="Calibri"/>
        <family val="2"/>
      </rPr>
      <t>Moyenne UE</t>
    </r>
    <r>
      <rPr>
        <sz val="11"/>
        <color indexed="8"/>
        <rFont val="Calibri"/>
        <family val="2"/>
      </rPr>
      <t xml:space="preserve"> :
(note EC x ECTS EC) + (note EC x ECTS EC) ... / ECTS UE
</t>
    </r>
    <r>
      <rPr>
        <u val="single"/>
        <sz val="11"/>
        <color indexed="8"/>
        <rFont val="Calibri"/>
        <family val="2"/>
      </rPr>
      <t>Moyenne semestre</t>
    </r>
    <r>
      <rPr>
        <sz val="11"/>
        <color indexed="8"/>
        <rFont val="Calibri"/>
        <family val="2"/>
      </rPr>
      <t xml:space="preserve"> :
(note UE 1 x ECTS UE 1) + (note UE 2 x ECTS UE2) ... / 28.5
</t>
    </r>
    <r>
      <rPr>
        <u val="single"/>
        <sz val="11"/>
        <color indexed="8"/>
        <rFont val="Calibri"/>
        <family val="2"/>
      </rPr>
      <t>Moyenne année</t>
    </r>
    <r>
      <rPr>
        <sz val="11"/>
        <color indexed="8"/>
        <rFont val="Calibri"/>
        <family val="2"/>
      </rPr>
      <t xml:space="preserve"> :
semestre 1 + semestre 2 / 2</t>
    </r>
  </si>
  <si>
    <t>    - Un semestre est validé à partir du moment où la moyenne des UE fondamentales de l’année est supérieure ou égale</t>
  </si>
  <si>
    <t>    - Dans un semestre validé, les UE complémentaires inférieures à 10/20 seront compensées</t>
  </si>
  <si>
    <t>    - Si moyenne aux 2 UE fondamentales de l'année &gt;= 10/20, alors toutes les UE fondamentales se compensent entre elles.</t>
  </si>
  <si>
    <t>MOYENNE DES UE FONDAMENTALES</t>
  </si>
  <si>
    <r>
      <t xml:space="preserve">    - </t>
    </r>
    <r>
      <rPr>
        <b/>
        <sz val="11"/>
        <color indexed="10"/>
        <rFont val="Calibri"/>
        <family val="2"/>
      </rPr>
      <t>ET</t>
    </r>
    <r>
      <rPr>
        <sz val="11"/>
        <color indexed="8"/>
        <rFont val="Calibri"/>
        <family val="2"/>
      </rPr>
      <t xml:space="preserve"> obtenir &gt;=10/20 à la moyenne UE1 Enseignements fondamentaux S1 + UE6 Enseignements fondamentaux S2</t>
    </r>
  </si>
  <si>
    <t>    - EC ABI ► UE DEF ► semestre DEF ► rattrapage pour tous les EC non validés</t>
  </si>
  <si>
    <r>
      <t xml:space="preserve">       à 10/20,  </t>
    </r>
    <r>
      <rPr>
        <sz val="11"/>
        <color indexed="10"/>
        <rFont val="Calibri"/>
        <family val="2"/>
      </rPr>
      <t>ET</t>
    </r>
    <r>
      <rPr>
        <sz val="11"/>
        <color theme="1"/>
        <rFont val="Calibri"/>
        <family val="2"/>
      </rPr>
      <t xml:space="preserve"> que la moyenne du semestre est supérieure ou égale à 10/20</t>
    </r>
  </si>
  <si>
    <r>
      <t xml:space="preserve">    - </t>
    </r>
    <r>
      <rPr>
        <sz val="11"/>
        <color indexed="10"/>
        <rFont val="Calibri"/>
        <family val="2"/>
      </rPr>
      <t>ET</t>
    </r>
    <r>
      <rPr>
        <sz val="11"/>
        <color theme="1"/>
        <rFont val="Calibri"/>
        <family val="2"/>
      </rPr>
      <t xml:space="preserve"> obtenir &gt;=10/20 à la moyenne UE Enseignements fondamentaux 1er semestre + UE Enseignements fondamentaux 2ème semestre</t>
    </r>
  </si>
  <si>
    <t>    - 1er jury intermédiaire après les examens du premier semestre (mi février)</t>
  </si>
  <si>
    <t>    - 2ème jury annuel après les examens du deuxième semestre (fin mai)</t>
  </si>
  <si>
    <t>4PISM10M</t>
  </si>
  <si>
    <t>Outils de professionnalisation</t>
  </si>
  <si>
    <t>4PPSM01M</t>
  </si>
  <si>
    <t>4M6POSTA</t>
  </si>
  <si>
    <t>Observation et analyse de pratiques de classes 1er degré - STAGE</t>
  </si>
  <si>
    <r>
      <t xml:space="preserve">Ce fichier peut vous aider à calculer vos moyennes en attendant le relevé de notes que vous recevrez début juin.
Il vous suffit de saisir votre note ou ABI à chaque EC (cases en jaune) et le calcul des moyennes apparaitra en vert. </t>
    </r>
    <r>
      <rPr>
        <u val="single"/>
        <sz val="11"/>
        <color indexed="10"/>
        <rFont val="Calibri"/>
        <family val="2"/>
      </rPr>
      <t>Attention</t>
    </r>
    <r>
      <rPr>
        <sz val="11"/>
        <color indexed="10"/>
        <rFont val="Calibri"/>
        <family val="2"/>
      </rPr>
      <t xml:space="preserve"> , les 11 cases jaunes (par semestre) doivent être remplies. Ne touchez pas autres cases !</t>
    </r>
  </si>
  <si>
    <r>
      <t xml:space="preserve">Ce fichier peut vous aider à calculer vos moyennes en attendant le relevé de notes que vous recevrez début juin.
Il vous suffit de saisir votre note ou ABI à chaque EC (cases en jaune) et le calcul des moyennes apparaitra en vert. </t>
    </r>
    <r>
      <rPr>
        <u val="single"/>
        <sz val="11"/>
        <color indexed="10"/>
        <rFont val="Calibri"/>
        <family val="2"/>
      </rPr>
      <t>Attention</t>
    </r>
    <r>
      <rPr>
        <sz val="11"/>
        <color indexed="10"/>
        <rFont val="Calibri"/>
        <family val="2"/>
      </rPr>
      <t xml:space="preserve"> , les 12 + 13 cases jaunes (par semestre) doivent être remplies. Ne touchez pas autres cases !</t>
    </r>
  </si>
  <si>
    <t>4M6PANPR</t>
  </si>
  <si>
    <t>    - au-delà, demande de maintien à soumettre à l'aval du jury final</t>
  </si>
  <si>
    <t>Auto-formation</t>
  </si>
  <si>
    <t>Qualification emploi formation 15</t>
  </si>
  <si>
    <t>Expérimentations pédagogiques, éducatives et sociales 15</t>
  </si>
  <si>
    <t>Clinique de la relation éducative, approfondissement 15</t>
  </si>
  <si>
    <t>Qualification emploi formation 18</t>
  </si>
  <si>
    <t>Expérimentations pédagogiques, éducatives et sociales 18</t>
  </si>
  <si>
    <t>Clinique de la relation éducative, approfondissement 18</t>
  </si>
  <si>
    <r>
      <t xml:space="preserve">Aide au calcul des moyennes
L3 Sciences de l'éducation 2023 / 2024 </t>
    </r>
    <r>
      <rPr>
        <i/>
        <sz val="15"/>
        <color indexed="8"/>
        <rFont val="Calibri"/>
        <family val="2"/>
      </rPr>
      <t>(itinéraire Sced)</t>
    </r>
  </si>
  <si>
    <t>Pédagogues et pédagogies</t>
  </si>
  <si>
    <t>L'évaluation de dispositifs éducatifs et socio-culturels</t>
  </si>
  <si>
    <t>4PISM18M</t>
  </si>
  <si>
    <t>Motivation et apprenance</t>
  </si>
  <si>
    <t>4PISM29M</t>
  </si>
  <si>
    <t>Intégrer le numérique dans l'éducation et la formation</t>
  </si>
  <si>
    <t>Les différentes approches de l’enfance</t>
  </si>
  <si>
    <t>4PPSM08M</t>
  </si>
  <si>
    <t>L’école à l’heure des dispositifs</t>
  </si>
  <si>
    <t>Les sciences de l'éducation s'engagent (spécialisation)</t>
  </si>
  <si>
    <t>Contours de la formation d'adultes</t>
  </si>
  <si>
    <t>4PPSM33M</t>
  </si>
  <si>
    <t>L’éducation et l’enseignement en contextes</t>
  </si>
  <si>
    <r>
      <t xml:space="preserve">Aide au calcul des moyennes
L3 Sciences de l'éducation 2023 / 2024 </t>
    </r>
    <r>
      <rPr>
        <i/>
        <sz val="15"/>
        <color indexed="8"/>
        <rFont val="Calibri"/>
        <family val="2"/>
      </rPr>
      <t>(itinéraire Enseignement)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</si>
</sst>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5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b/>
      <sz val="11"/>
      <name val="Calibri"/>
      <family val="2"/>
    </font>
    <font>
      <b/>
      <sz val="15"/>
      <color indexed="17"/>
      <name val="Calibri"/>
      <family val="2"/>
    </font>
    <font>
      <b/>
      <u val="single"/>
      <sz val="14"/>
      <name val="Calibri"/>
      <family val="2"/>
    </font>
    <font>
      <u val="single"/>
      <sz val="12"/>
      <name val="Calibri"/>
      <family val="2"/>
    </font>
    <font>
      <b/>
      <sz val="12"/>
      <color indexed="17"/>
      <name val="Calibri"/>
      <family val="2"/>
    </font>
    <font>
      <b/>
      <sz val="14"/>
      <color indexed="10"/>
      <name val="Calibri"/>
      <family val="2"/>
    </font>
    <font>
      <strike/>
      <sz val="12"/>
      <name val="Calibri"/>
      <family val="2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b/>
      <sz val="14"/>
      <name val="Calibri"/>
      <family val="2"/>
    </font>
    <font>
      <b/>
      <i/>
      <sz val="14"/>
      <color indexed="14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sz val="11"/>
      <color rgb="FF00B050"/>
      <name val="Calibri"/>
      <family val="2"/>
    </font>
    <font>
      <b/>
      <sz val="15"/>
      <color rgb="FF00B050"/>
      <name val="Calibri"/>
      <family val="2"/>
    </font>
    <font>
      <b/>
      <sz val="12"/>
      <color rgb="FF00B050"/>
      <name val="Calibri"/>
      <family val="2"/>
    </font>
    <font>
      <b/>
      <sz val="14"/>
      <color rgb="FFFF0000"/>
      <name val="Calibri"/>
      <family val="2"/>
    </font>
    <font>
      <b/>
      <i/>
      <sz val="14"/>
      <color rgb="FFCC0498"/>
      <name val="Calibri"/>
      <family val="2"/>
    </font>
    <font>
      <b/>
      <sz val="15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hair"/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/>
      <bottom style="hair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/>
      <right style="thin"/>
      <top/>
      <bottom/>
    </border>
    <border>
      <left style="thin"/>
      <right style="medium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58" fillId="0" borderId="0" xfId="0" applyFont="1" applyAlignment="1">
      <alignment vertical="center"/>
    </xf>
    <xf numFmtId="0" fontId="26" fillId="34" borderId="10" xfId="0" applyFont="1" applyFill="1" applyBorder="1" applyAlignment="1">
      <alignment horizontal="center" vertical="center"/>
    </xf>
    <xf numFmtId="0" fontId="58" fillId="34" borderId="0" xfId="0" applyFont="1" applyFill="1" applyBorder="1" applyAlignment="1">
      <alignment vertical="center"/>
    </xf>
    <xf numFmtId="0" fontId="58" fillId="34" borderId="11" xfId="0" applyFont="1" applyFill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27" fillId="33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9" fillId="33" borderId="14" xfId="0" applyFont="1" applyFill="1" applyBorder="1" applyAlignment="1">
      <alignment horizontal="center" vertical="center"/>
    </xf>
    <xf numFmtId="0" fontId="56" fillId="34" borderId="15" xfId="0" applyFont="1" applyFill="1" applyBorder="1" applyAlignment="1">
      <alignment horizontal="center" vertical="center"/>
    </xf>
    <xf numFmtId="0" fontId="29" fillId="34" borderId="16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/>
    </xf>
    <xf numFmtId="2" fontId="60" fillId="34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60" fillId="34" borderId="18" xfId="0" applyNumberFormat="1" applyFont="1" applyFill="1" applyBorder="1" applyAlignment="1">
      <alignment horizontal="center" vertical="center"/>
    </xf>
    <xf numFmtId="2" fontId="60" fillId="0" borderId="18" xfId="0" applyNumberFormat="1" applyFont="1" applyFill="1" applyBorder="1" applyAlignment="1">
      <alignment horizontal="center" vertical="center"/>
    </xf>
    <xf numFmtId="2" fontId="27" fillId="35" borderId="19" xfId="0" applyNumberFormat="1" applyFont="1" applyFill="1" applyBorder="1" applyAlignment="1">
      <alignment horizontal="center" vertical="center"/>
    </xf>
    <xf numFmtId="2" fontId="27" fillId="35" borderId="18" xfId="0" applyNumberFormat="1" applyFont="1" applyFill="1" applyBorder="1" applyAlignment="1">
      <alignment horizontal="center" vertical="center"/>
    </xf>
    <xf numFmtId="2" fontId="27" fillId="35" borderId="20" xfId="0" applyNumberFormat="1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7" fillId="33" borderId="0" xfId="0" applyFont="1" applyFill="1" applyAlignment="1">
      <alignment vertical="center"/>
    </xf>
    <xf numFmtId="170" fontId="61" fillId="33" borderId="21" xfId="0" applyNumberFormat="1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2" fontId="60" fillId="35" borderId="18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58" fillId="33" borderId="0" xfId="0" applyFont="1" applyFill="1" applyAlignment="1">
      <alignment vertical="center"/>
    </xf>
    <xf numFmtId="0" fontId="31" fillId="33" borderId="2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2" fontId="27" fillId="35" borderId="20" xfId="0" applyNumberFormat="1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0" fontId="58" fillId="0" borderId="23" xfId="0" applyFont="1" applyFill="1" applyBorder="1" applyAlignment="1">
      <alignment horizontal="left" vertical="center"/>
    </xf>
    <xf numFmtId="0" fontId="58" fillId="0" borderId="11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/>
    </xf>
    <xf numFmtId="0" fontId="58" fillId="0" borderId="23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23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2" fontId="27" fillId="35" borderId="18" xfId="0" applyNumberFormat="1" applyFont="1" applyFill="1" applyBorder="1" applyAlignment="1">
      <alignment horizontal="center" vertical="center"/>
    </xf>
    <xf numFmtId="2" fontId="27" fillId="35" borderId="20" xfId="0" applyNumberFormat="1" applyFont="1" applyFill="1" applyBorder="1" applyAlignment="1">
      <alignment horizontal="center" vertical="center"/>
    </xf>
    <xf numFmtId="2" fontId="27" fillId="35" borderId="17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58" fillId="0" borderId="23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23" xfId="0" applyFont="1" applyFill="1" applyBorder="1" applyAlignment="1">
      <alignment vertical="center"/>
    </xf>
    <xf numFmtId="0" fontId="58" fillId="0" borderId="0" xfId="0" applyFont="1" applyAlignment="1">
      <alignment horizontal="center" vertical="center"/>
    </xf>
    <xf numFmtId="2" fontId="27" fillId="35" borderId="24" xfId="0" applyNumberFormat="1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26" xfId="0" applyFont="1" applyFill="1" applyBorder="1" applyAlignment="1">
      <alignment vertical="center"/>
    </xf>
    <xf numFmtId="0" fontId="0" fillId="33" borderId="27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33" borderId="26" xfId="0" applyFont="1" applyFill="1" applyBorder="1" applyAlignment="1">
      <alignment vertical="center" wrapText="1"/>
    </xf>
    <xf numFmtId="2" fontId="27" fillId="35" borderId="18" xfId="0" applyNumberFormat="1" applyFont="1" applyFill="1" applyBorder="1" applyAlignment="1">
      <alignment horizontal="center" vertical="center"/>
    </xf>
    <xf numFmtId="2" fontId="27" fillId="35" borderId="20" xfId="0" applyNumberFormat="1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70" fontId="62" fillId="0" borderId="24" xfId="0" applyNumberFormat="1" applyFont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2" fontId="63" fillId="3" borderId="28" xfId="0" applyNumberFormat="1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2" fontId="27" fillId="35" borderId="18" xfId="0" applyNumberFormat="1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64" fillId="33" borderId="0" xfId="0" applyFont="1" applyFill="1" applyAlignment="1">
      <alignment horizontal="center" vertical="center"/>
    </xf>
    <xf numFmtId="0" fontId="64" fillId="33" borderId="29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0" fontId="58" fillId="0" borderId="23" xfId="0" applyFont="1" applyFill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23" xfId="0" applyFont="1" applyFill="1" applyBorder="1" applyAlignment="1">
      <alignment horizontal="left" vertical="center"/>
    </xf>
    <xf numFmtId="2" fontId="27" fillId="35" borderId="18" xfId="0" applyNumberFormat="1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2" fontId="27" fillId="35" borderId="20" xfId="0" applyNumberFormat="1" applyFont="1" applyFill="1" applyBorder="1" applyAlignment="1">
      <alignment horizontal="center" vertical="center"/>
    </xf>
    <xf numFmtId="2" fontId="27" fillId="35" borderId="17" xfId="0" applyNumberFormat="1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 wrapText="1"/>
    </xf>
    <xf numFmtId="0" fontId="38" fillId="34" borderId="30" xfId="0" applyFont="1" applyFill="1" applyBorder="1" applyAlignment="1">
      <alignment horizontal="center" vertical="center" wrapText="1"/>
    </xf>
    <xf numFmtId="0" fontId="38" fillId="34" borderId="31" xfId="0" applyFont="1" applyFill="1" applyBorder="1" applyAlignment="1">
      <alignment horizontal="center" vertical="center" wrapText="1"/>
    </xf>
    <xf numFmtId="0" fontId="38" fillId="34" borderId="3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 wrapText="1"/>
    </xf>
    <xf numFmtId="0" fontId="58" fillId="0" borderId="23" xfId="0" applyFont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/>
    </xf>
    <xf numFmtId="0" fontId="26" fillId="0" borderId="33" xfId="0" applyFont="1" applyFill="1" applyBorder="1" applyAlignment="1">
      <alignment horizontal="left" vertical="center"/>
    </xf>
    <xf numFmtId="0" fontId="63" fillId="3" borderId="34" xfId="0" applyFont="1" applyFill="1" applyBorder="1" applyAlignment="1">
      <alignment horizontal="center" vertical="center"/>
    </xf>
    <xf numFmtId="0" fontId="63" fillId="3" borderId="35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6" borderId="25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36" borderId="26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66" fillId="34" borderId="30" xfId="0" applyFont="1" applyFill="1" applyBorder="1" applyAlignment="1">
      <alignment horizontal="center" vertical="center" wrapText="1"/>
    </xf>
    <xf numFmtId="0" fontId="66" fillId="34" borderId="31" xfId="0" applyFont="1" applyFill="1" applyBorder="1" applyAlignment="1">
      <alignment horizontal="center" vertical="center" wrapText="1"/>
    </xf>
    <xf numFmtId="0" fontId="66" fillId="34" borderId="3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71"/>
  <sheetViews>
    <sheetView tabSelected="1" workbookViewId="0" topLeftCell="A1">
      <selection activeCell="A4" sqref="A4:D4"/>
    </sheetView>
  </sheetViews>
  <sheetFormatPr defaultColWidth="11.421875" defaultRowHeight="15"/>
  <cols>
    <col min="1" max="1" width="11.7109375" style="2" customWidth="1"/>
    <col min="2" max="2" width="11.421875" style="1" customWidth="1"/>
    <col min="3" max="3" width="50.421875" style="1" customWidth="1"/>
    <col min="4" max="4" width="5.7109375" style="2" customWidth="1"/>
    <col min="5" max="5" width="13.140625" style="16" bestFit="1" customWidth="1"/>
    <col min="6" max="6" width="2.7109375" style="35" customWidth="1"/>
    <col min="7" max="7" width="48.421875" style="35" customWidth="1"/>
    <col min="8" max="8" width="2.7109375" style="35" customWidth="1"/>
    <col min="9" max="9" width="119.8515625" style="35" customWidth="1"/>
    <col min="10" max="16384" width="11.421875" style="1" customWidth="1"/>
  </cols>
  <sheetData>
    <row r="1" spans="1:5" s="35" customFormat="1" ht="19.5" thickTop="1">
      <c r="A1" s="80" t="s">
        <v>20</v>
      </c>
      <c r="B1" s="80"/>
      <c r="C1" s="80"/>
      <c r="D1" s="81"/>
      <c r="E1" s="37" t="s">
        <v>13</v>
      </c>
    </row>
    <row r="2" spans="1:7" s="35" customFormat="1" ht="47.25" customHeight="1" thickBot="1">
      <c r="A2" s="91" t="s">
        <v>177</v>
      </c>
      <c r="B2" s="91"/>
      <c r="C2" s="91"/>
      <c r="D2" s="91"/>
      <c r="E2" s="32">
        <f>SUM(E7+E34)/2</f>
        <v>0</v>
      </c>
      <c r="G2" s="15"/>
    </row>
    <row r="3" spans="1:5" ht="4.5" customHeight="1" thickBot="1" thickTop="1">
      <c r="A3" s="17"/>
      <c r="B3" s="17"/>
      <c r="C3" s="17"/>
      <c r="D3" s="17"/>
      <c r="E3" s="17"/>
    </row>
    <row r="4" spans="1:5" s="35" customFormat="1" ht="19.5" customHeight="1">
      <c r="A4" s="100" t="s">
        <v>140</v>
      </c>
      <c r="B4" s="101"/>
      <c r="C4" s="101"/>
      <c r="D4" s="101"/>
      <c r="E4" s="72">
        <f>AVERAGE(E8,E35)</f>
        <v>0</v>
      </c>
    </row>
    <row r="5" spans="1:5" s="35" customFormat="1" ht="4.5" customHeight="1" thickBot="1">
      <c r="A5" s="71"/>
      <c r="B5" s="71"/>
      <c r="C5" s="71"/>
      <c r="D5" s="71"/>
      <c r="E5" s="71"/>
    </row>
    <row r="6" spans="1:9" ht="18.75" customHeight="1">
      <c r="A6" s="111" t="s">
        <v>14</v>
      </c>
      <c r="B6" s="112"/>
      <c r="C6" s="113"/>
      <c r="D6" s="18" t="s">
        <v>1</v>
      </c>
      <c r="E6" s="19" t="s">
        <v>12</v>
      </c>
      <c r="G6" s="102" t="s">
        <v>153</v>
      </c>
      <c r="I6" s="59" t="s">
        <v>110</v>
      </c>
    </row>
    <row r="7" spans="1:9" s="4" customFormat="1" ht="19.5" customHeight="1">
      <c r="A7" s="14" t="s">
        <v>21</v>
      </c>
      <c r="B7" s="96" t="s">
        <v>14</v>
      </c>
      <c r="C7" s="97"/>
      <c r="D7" s="8">
        <f>SUM(D30+D27+D25+D20+D8)</f>
        <v>30</v>
      </c>
      <c r="E7" s="70">
        <f>SUM((E8*D8),(E20*D20),(E25*D25),(E27*D27))/28.5</f>
        <v>0</v>
      </c>
      <c r="F7" s="36"/>
      <c r="G7" s="103"/>
      <c r="H7" s="36"/>
      <c r="I7" s="60" t="s">
        <v>111</v>
      </c>
    </row>
    <row r="8" spans="1:9" ht="19.5" customHeight="1">
      <c r="A8" s="5" t="s">
        <v>22</v>
      </c>
      <c r="B8" s="6" t="s">
        <v>0</v>
      </c>
      <c r="C8" s="6" t="s">
        <v>23</v>
      </c>
      <c r="D8" s="7">
        <f>SUM(D9:D19)</f>
        <v>15</v>
      </c>
      <c r="E8" s="21">
        <f>SUM((E9*D9),(E10*D10),(E12*D12),(E15*D15),(E19*D19))/D8</f>
        <v>0</v>
      </c>
      <c r="G8" s="103"/>
      <c r="I8" s="61" t="s">
        <v>141</v>
      </c>
    </row>
    <row r="9" spans="1:7" ht="19.5" customHeight="1">
      <c r="A9" s="13" t="s">
        <v>24</v>
      </c>
      <c r="B9" s="82" t="s">
        <v>25</v>
      </c>
      <c r="C9" s="83"/>
      <c r="D9" s="8">
        <v>3</v>
      </c>
      <c r="E9" s="27"/>
      <c r="G9" s="103"/>
    </row>
    <row r="10" spans="1:9" ht="19.5" customHeight="1">
      <c r="A10" s="13" t="s">
        <v>26</v>
      </c>
      <c r="B10" s="82" t="s">
        <v>27</v>
      </c>
      <c r="C10" s="83"/>
      <c r="D10" s="8">
        <v>3</v>
      </c>
      <c r="E10" s="39"/>
      <c r="G10" s="103"/>
      <c r="I10" s="59" t="s">
        <v>112</v>
      </c>
    </row>
    <row r="11" spans="1:9" ht="19.5" customHeight="1">
      <c r="A11" s="13"/>
      <c r="B11" s="84" t="s">
        <v>30</v>
      </c>
      <c r="C11" s="84"/>
      <c r="D11" s="8"/>
      <c r="E11" s="22"/>
      <c r="G11" s="103"/>
      <c r="I11" s="60" t="s">
        <v>113</v>
      </c>
    </row>
    <row r="12" spans="1:9" ht="19.5" customHeight="1">
      <c r="A12" s="13" t="s">
        <v>28</v>
      </c>
      <c r="B12" s="82" t="s">
        <v>11</v>
      </c>
      <c r="C12" s="83"/>
      <c r="D12" s="88">
        <v>3</v>
      </c>
      <c r="E12" s="87"/>
      <c r="G12" s="103"/>
      <c r="I12" s="60" t="s">
        <v>142</v>
      </c>
    </row>
    <row r="13" spans="1:9" ht="19.5" customHeight="1">
      <c r="A13" s="13" t="s">
        <v>29</v>
      </c>
      <c r="B13" s="82" t="s">
        <v>15</v>
      </c>
      <c r="C13" s="83"/>
      <c r="D13" s="88"/>
      <c r="E13" s="87"/>
      <c r="G13" s="104"/>
      <c r="I13" s="60" t="s">
        <v>137</v>
      </c>
    </row>
    <row r="14" spans="1:9" ht="19.5" customHeight="1">
      <c r="A14" s="13"/>
      <c r="B14" s="84" t="s">
        <v>31</v>
      </c>
      <c r="C14" s="84"/>
      <c r="D14" s="8"/>
      <c r="E14" s="22"/>
      <c r="G14" s="62"/>
      <c r="I14" s="60" t="s">
        <v>143</v>
      </c>
    </row>
    <row r="15" spans="1:9" ht="19.5" customHeight="1">
      <c r="A15" s="13" t="s">
        <v>32</v>
      </c>
      <c r="B15" s="53" t="s">
        <v>37</v>
      </c>
      <c r="C15" s="54"/>
      <c r="D15" s="88">
        <v>3</v>
      </c>
      <c r="E15" s="87"/>
      <c r="G15" s="105" t="s">
        <v>114</v>
      </c>
      <c r="I15" s="60" t="s">
        <v>138</v>
      </c>
    </row>
    <row r="16" spans="1:9" ht="19.5" customHeight="1">
      <c r="A16" s="13" t="s">
        <v>33</v>
      </c>
      <c r="B16" s="53" t="s">
        <v>38</v>
      </c>
      <c r="C16" s="54"/>
      <c r="D16" s="88"/>
      <c r="E16" s="87"/>
      <c r="G16" s="106"/>
      <c r="I16" s="61" t="s">
        <v>139</v>
      </c>
    </row>
    <row r="17" spans="1:7" ht="19.5" customHeight="1">
      <c r="A17" s="13" t="s">
        <v>34</v>
      </c>
      <c r="B17" s="53" t="s">
        <v>39</v>
      </c>
      <c r="C17" s="54"/>
      <c r="D17" s="88"/>
      <c r="E17" s="87"/>
      <c r="G17" s="107"/>
    </row>
    <row r="18" spans="1:9" ht="19.5" customHeight="1">
      <c r="A18" s="13" t="s">
        <v>35</v>
      </c>
      <c r="B18" s="41" t="s">
        <v>40</v>
      </c>
      <c r="C18" s="42"/>
      <c r="D18" s="88"/>
      <c r="E18" s="89"/>
      <c r="I18" s="64" t="s">
        <v>134</v>
      </c>
    </row>
    <row r="19" spans="1:9" ht="19.5" customHeight="1">
      <c r="A19" s="13" t="s">
        <v>36</v>
      </c>
      <c r="B19" s="53" t="s">
        <v>41</v>
      </c>
      <c r="C19" s="54"/>
      <c r="D19" s="40">
        <v>3</v>
      </c>
      <c r="E19" s="39"/>
      <c r="I19" s="65" t="s">
        <v>135</v>
      </c>
    </row>
    <row r="20" spans="1:7" ht="19.5" customHeight="1">
      <c r="A20" s="5" t="s">
        <v>67</v>
      </c>
      <c r="B20" s="28" t="s">
        <v>10</v>
      </c>
      <c r="C20" s="28" t="s">
        <v>66</v>
      </c>
      <c r="D20" s="7">
        <f>SUM(D21:D24)</f>
        <v>9</v>
      </c>
      <c r="E20" s="23">
        <f>SUM((E21*D21),(E22*D22),(E23*D23),(E24*D24))/D20</f>
        <v>0</v>
      </c>
      <c r="G20" s="102" t="s">
        <v>115</v>
      </c>
    </row>
    <row r="21" spans="1:9" ht="19.5" customHeight="1">
      <c r="A21" s="13" t="s">
        <v>43</v>
      </c>
      <c r="B21" s="85" t="s">
        <v>44</v>
      </c>
      <c r="C21" s="86"/>
      <c r="D21" s="33">
        <v>3</v>
      </c>
      <c r="E21" s="51"/>
      <c r="G21" s="103"/>
      <c r="I21" s="59" t="s">
        <v>116</v>
      </c>
    </row>
    <row r="22" spans="1:9" ht="19.5" customHeight="1">
      <c r="A22" s="13"/>
      <c r="B22" s="55" t="s">
        <v>68</v>
      </c>
      <c r="C22" s="55"/>
      <c r="D22" s="43">
        <v>1.5</v>
      </c>
      <c r="E22" s="51"/>
      <c r="G22" s="103"/>
      <c r="I22" s="60" t="s">
        <v>117</v>
      </c>
    </row>
    <row r="23" spans="1:9" ht="19.5" customHeight="1">
      <c r="A23" s="13"/>
      <c r="B23" s="55" t="s">
        <v>69</v>
      </c>
      <c r="C23" s="56"/>
      <c r="D23" s="43">
        <v>1.5</v>
      </c>
      <c r="E23" s="51"/>
      <c r="G23" s="104"/>
      <c r="I23" s="61" t="s">
        <v>144</v>
      </c>
    </row>
    <row r="24" spans="1:5" ht="19.5" customHeight="1">
      <c r="A24" s="13" t="s">
        <v>55</v>
      </c>
      <c r="B24" s="38" t="s">
        <v>56</v>
      </c>
      <c r="C24" s="38"/>
      <c r="D24" s="43">
        <v>3</v>
      </c>
      <c r="E24" s="51"/>
    </row>
    <row r="25" spans="1:9" ht="19.5" customHeight="1">
      <c r="A25" s="5" t="s">
        <v>57</v>
      </c>
      <c r="B25" s="28" t="s">
        <v>2</v>
      </c>
      <c r="C25" s="28" t="s">
        <v>58</v>
      </c>
      <c r="D25" s="7">
        <v>3</v>
      </c>
      <c r="E25" s="23">
        <f>SUM(E26)</f>
        <v>0</v>
      </c>
      <c r="G25" s="108" t="s">
        <v>136</v>
      </c>
      <c r="I25" s="59" t="s">
        <v>118</v>
      </c>
    </row>
    <row r="26" spans="1:9" ht="19.5" customHeight="1">
      <c r="A26" s="29"/>
      <c r="B26" s="85" t="s">
        <v>16</v>
      </c>
      <c r="C26" s="86"/>
      <c r="D26" s="9">
        <v>3</v>
      </c>
      <c r="E26" s="26"/>
      <c r="G26" s="109"/>
      <c r="I26" s="60" t="s">
        <v>119</v>
      </c>
    </row>
    <row r="27" spans="1:9" ht="19.5" customHeight="1">
      <c r="A27" s="5" t="s">
        <v>59</v>
      </c>
      <c r="B27" s="28" t="s">
        <v>3</v>
      </c>
      <c r="C27" s="28" t="s">
        <v>60</v>
      </c>
      <c r="D27" s="7">
        <f>SUM(D28)</f>
        <v>1.5</v>
      </c>
      <c r="E27" s="23">
        <f>SUM(E28)</f>
        <v>0</v>
      </c>
      <c r="G27" s="109"/>
      <c r="I27" s="61" t="s">
        <v>155</v>
      </c>
    </row>
    <row r="28" spans="1:7" ht="19.5" customHeight="1">
      <c r="A28" s="29" t="s">
        <v>61</v>
      </c>
      <c r="B28" s="85" t="s">
        <v>148</v>
      </c>
      <c r="C28" s="86"/>
      <c r="D28" s="9">
        <v>1.5</v>
      </c>
      <c r="E28" s="26"/>
      <c r="G28" s="109"/>
    </row>
    <row r="29" spans="1:7" ht="19.5" customHeight="1">
      <c r="A29" s="29"/>
      <c r="B29" s="75" t="s">
        <v>156</v>
      </c>
      <c r="C29" s="75"/>
      <c r="D29" s="77"/>
      <c r="E29" s="76"/>
      <c r="G29" s="109"/>
    </row>
    <row r="30" spans="1:9" ht="19.5" customHeight="1">
      <c r="A30" s="5" t="s">
        <v>62</v>
      </c>
      <c r="B30" s="28" t="s">
        <v>4</v>
      </c>
      <c r="C30" s="28" t="s">
        <v>63</v>
      </c>
      <c r="D30" s="7">
        <f>SUM(D31)</f>
        <v>1.5</v>
      </c>
      <c r="E30" s="23">
        <f>SUM(E31)</f>
        <v>0</v>
      </c>
      <c r="G30" s="109"/>
      <c r="I30" s="59" t="s">
        <v>120</v>
      </c>
    </row>
    <row r="31" spans="1:9" ht="19.5" customHeight="1" thickBot="1">
      <c r="A31" s="30" t="s">
        <v>64</v>
      </c>
      <c r="B31" s="98" t="s">
        <v>65</v>
      </c>
      <c r="C31" s="99"/>
      <c r="D31" s="12">
        <v>1.5</v>
      </c>
      <c r="E31" s="25"/>
      <c r="G31" s="109"/>
      <c r="I31" s="60" t="s">
        <v>145</v>
      </c>
    </row>
    <row r="32" spans="1:9" ht="19.5" customHeight="1" thickBot="1">
      <c r="A32" s="15"/>
      <c r="B32" s="31"/>
      <c r="C32" s="31"/>
      <c r="D32" s="3"/>
      <c r="E32" s="15"/>
      <c r="G32" s="110"/>
      <c r="I32" s="60" t="s">
        <v>146</v>
      </c>
    </row>
    <row r="33" spans="1:9" ht="18.75">
      <c r="A33" s="92" t="s">
        <v>17</v>
      </c>
      <c r="B33" s="93"/>
      <c r="C33" s="94"/>
      <c r="D33" s="18" t="s">
        <v>1</v>
      </c>
      <c r="E33" s="19" t="s">
        <v>12</v>
      </c>
      <c r="I33" s="61" t="s">
        <v>121</v>
      </c>
    </row>
    <row r="34" spans="1:8" s="4" customFormat="1" ht="19.5" customHeight="1">
      <c r="A34" s="14" t="s">
        <v>70</v>
      </c>
      <c r="B34" s="114" t="s">
        <v>17</v>
      </c>
      <c r="C34" s="115"/>
      <c r="D34" s="8">
        <f>SUM(D35+D51+D65+D67+D70)</f>
        <v>30</v>
      </c>
      <c r="E34" s="70">
        <f>SUM((E35*D35),(E51*D51),(E65*D65),(D67*E67),(E70*D70))/D34</f>
        <v>0</v>
      </c>
      <c r="F34" s="36"/>
      <c r="G34" s="35"/>
      <c r="H34" s="35"/>
    </row>
    <row r="35" spans="1:8" ht="19.5" customHeight="1">
      <c r="A35" s="5" t="s">
        <v>71</v>
      </c>
      <c r="B35" s="28" t="s">
        <v>78</v>
      </c>
      <c r="C35" s="28" t="s">
        <v>23</v>
      </c>
      <c r="D35" s="7">
        <f>SUM(D36:D50)</f>
        <v>15</v>
      </c>
      <c r="E35" s="21">
        <f>SUM((E36*D36),(E38*D38),(E42*D42),(E46*D46),(E50*D50))/D35</f>
        <v>0</v>
      </c>
      <c r="G35" s="1"/>
      <c r="H35" s="36"/>
    </row>
    <row r="36" spans="1:5" ht="19.5" customHeight="1">
      <c r="A36" s="13" t="s">
        <v>72</v>
      </c>
      <c r="B36" s="95" t="s">
        <v>91</v>
      </c>
      <c r="C36" s="95"/>
      <c r="D36" s="8">
        <v>3</v>
      </c>
      <c r="E36" s="27"/>
    </row>
    <row r="37" spans="1:5" ht="19.5" customHeight="1">
      <c r="A37" s="13"/>
      <c r="B37" s="84" t="s">
        <v>9</v>
      </c>
      <c r="C37" s="84"/>
      <c r="D37" s="8"/>
      <c r="E37" s="22"/>
    </row>
    <row r="38" spans="1:5" ht="19.5" customHeight="1">
      <c r="A38" s="29" t="s">
        <v>73</v>
      </c>
      <c r="B38" s="85" t="s">
        <v>18</v>
      </c>
      <c r="C38" s="86"/>
      <c r="D38" s="88">
        <v>3</v>
      </c>
      <c r="E38" s="90"/>
    </row>
    <row r="39" spans="1:5" ht="19.5" customHeight="1">
      <c r="A39" s="29" t="s">
        <v>74</v>
      </c>
      <c r="B39" s="55" t="s">
        <v>76</v>
      </c>
      <c r="C39" s="56"/>
      <c r="D39" s="88"/>
      <c r="E39" s="87"/>
    </row>
    <row r="40" spans="1:5" ht="19.5" customHeight="1">
      <c r="A40" s="29" t="s">
        <v>75</v>
      </c>
      <c r="B40" s="55" t="s">
        <v>77</v>
      </c>
      <c r="C40" s="56"/>
      <c r="D40" s="88"/>
      <c r="E40" s="87"/>
    </row>
    <row r="41" spans="1:7" ht="19.5" customHeight="1">
      <c r="A41" s="13"/>
      <c r="B41" s="84" t="s">
        <v>9</v>
      </c>
      <c r="C41" s="84"/>
      <c r="D41" s="43"/>
      <c r="E41" s="22"/>
      <c r="G41" s="63"/>
    </row>
    <row r="42" spans="1:7" ht="19.5" customHeight="1">
      <c r="A42" s="13" t="s">
        <v>79</v>
      </c>
      <c r="B42" s="49" t="s">
        <v>87</v>
      </c>
      <c r="C42" s="44"/>
      <c r="D42" s="88">
        <v>3</v>
      </c>
      <c r="E42" s="87"/>
      <c r="G42" s="63"/>
    </row>
    <row r="43" spans="1:7" ht="19.5" customHeight="1">
      <c r="A43" s="13" t="s">
        <v>80</v>
      </c>
      <c r="B43" s="49" t="s">
        <v>88</v>
      </c>
      <c r="C43" s="44"/>
      <c r="D43" s="88"/>
      <c r="E43" s="87"/>
      <c r="G43" s="63"/>
    </row>
    <row r="44" spans="1:7" ht="19.5" customHeight="1">
      <c r="A44" s="29" t="s">
        <v>81</v>
      </c>
      <c r="B44" s="55" t="s">
        <v>89</v>
      </c>
      <c r="C44" s="56"/>
      <c r="D44" s="88"/>
      <c r="E44" s="87"/>
      <c r="G44" s="63"/>
    </row>
    <row r="45" spans="1:7" ht="19.5" customHeight="1">
      <c r="A45" s="13"/>
      <c r="B45" s="84" t="s">
        <v>9</v>
      </c>
      <c r="C45" s="84"/>
      <c r="D45" s="43"/>
      <c r="E45" s="22"/>
      <c r="G45" s="63"/>
    </row>
    <row r="46" spans="1:7" ht="19.5" customHeight="1">
      <c r="A46" s="13" t="s">
        <v>82</v>
      </c>
      <c r="B46" s="49" t="s">
        <v>90</v>
      </c>
      <c r="C46" s="44"/>
      <c r="D46" s="88">
        <v>3</v>
      </c>
      <c r="E46" s="87"/>
      <c r="G46" s="63"/>
    </row>
    <row r="47" spans="1:7" ht="19.5" customHeight="1">
      <c r="A47" s="13" t="s">
        <v>83</v>
      </c>
      <c r="B47" s="49" t="s">
        <v>157</v>
      </c>
      <c r="C47" s="44"/>
      <c r="D47" s="88"/>
      <c r="E47" s="87"/>
      <c r="G47" s="63"/>
    </row>
    <row r="48" spans="1:7" ht="19.5" customHeight="1">
      <c r="A48" s="13" t="s">
        <v>84</v>
      </c>
      <c r="B48" s="49" t="s">
        <v>158</v>
      </c>
      <c r="C48" s="44"/>
      <c r="D48" s="88"/>
      <c r="E48" s="87"/>
      <c r="G48" s="63"/>
    </row>
    <row r="49" spans="1:7" ht="19.5" customHeight="1">
      <c r="A49" s="13" t="s">
        <v>85</v>
      </c>
      <c r="B49" s="49" t="s">
        <v>159</v>
      </c>
      <c r="C49" s="44"/>
      <c r="D49" s="88"/>
      <c r="E49" s="87"/>
      <c r="G49" s="63"/>
    </row>
    <row r="50" spans="1:7" ht="19.5" customHeight="1">
      <c r="A50" s="29" t="s">
        <v>86</v>
      </c>
      <c r="B50" s="85" t="s">
        <v>19</v>
      </c>
      <c r="C50" s="86"/>
      <c r="D50" s="43">
        <v>3</v>
      </c>
      <c r="E50" s="58"/>
      <c r="G50" s="63"/>
    </row>
    <row r="51" spans="1:7" ht="19.5" customHeight="1">
      <c r="A51" s="5" t="s">
        <v>92</v>
      </c>
      <c r="B51" s="28" t="s">
        <v>5</v>
      </c>
      <c r="C51" s="28" t="s">
        <v>93</v>
      </c>
      <c r="D51" s="7">
        <f>SUM(D53:D64)</f>
        <v>9</v>
      </c>
      <c r="E51" s="23">
        <f>SUM((E53*D53),(E61*D61),(E62*D62),(D63*E63),(E64*D64))/D51</f>
        <v>0</v>
      </c>
      <c r="G51" s="63"/>
    </row>
    <row r="52" spans="1:5" ht="19.5" customHeight="1">
      <c r="A52" s="13"/>
      <c r="B52" s="84" t="s">
        <v>9</v>
      </c>
      <c r="C52" s="84"/>
      <c r="D52" s="8"/>
      <c r="E52" s="22"/>
    </row>
    <row r="53" spans="1:5" ht="19.5" customHeight="1">
      <c r="A53" s="29" t="s">
        <v>149</v>
      </c>
      <c r="B53" s="55" t="s">
        <v>170</v>
      </c>
      <c r="C53" s="56"/>
      <c r="D53" s="88">
        <v>3</v>
      </c>
      <c r="E53" s="87"/>
    </row>
    <row r="54" spans="1:5" ht="19.5" customHeight="1">
      <c r="A54" s="29" t="s">
        <v>171</v>
      </c>
      <c r="B54" s="55" t="s">
        <v>172</v>
      </c>
      <c r="C54" s="56"/>
      <c r="D54" s="88"/>
      <c r="E54" s="87"/>
    </row>
    <row r="55" spans="1:5" ht="19.5" customHeight="1">
      <c r="A55" s="29" t="s">
        <v>94</v>
      </c>
      <c r="B55" s="55" t="s">
        <v>101</v>
      </c>
      <c r="C55" s="56"/>
      <c r="D55" s="88"/>
      <c r="E55" s="87"/>
    </row>
    <row r="56" spans="1:5" ht="19.5" customHeight="1">
      <c r="A56" s="29" t="s">
        <v>95</v>
      </c>
      <c r="B56" s="47" t="s">
        <v>173</v>
      </c>
      <c r="C56" s="48"/>
      <c r="D56" s="88"/>
      <c r="E56" s="87"/>
    </row>
    <row r="57" spans="1:5" ht="19.5" customHeight="1">
      <c r="A57" s="2" t="s">
        <v>96</v>
      </c>
      <c r="B57" s="1" t="s">
        <v>102</v>
      </c>
      <c r="D57" s="88"/>
      <c r="E57" s="87"/>
    </row>
    <row r="58" spans="1:5" ht="19.5" customHeight="1">
      <c r="A58" s="29" t="s">
        <v>97</v>
      </c>
      <c r="B58" s="55" t="s">
        <v>103</v>
      </c>
      <c r="C58" s="56"/>
      <c r="D58" s="88"/>
      <c r="E58" s="87"/>
    </row>
    <row r="59" spans="1:5" ht="19.5" customHeight="1">
      <c r="A59" s="29" t="s">
        <v>98</v>
      </c>
      <c r="B59" s="55" t="s">
        <v>174</v>
      </c>
      <c r="C59" s="56"/>
      <c r="D59" s="88"/>
      <c r="E59" s="87"/>
    </row>
    <row r="60" spans="1:5" ht="19.5" customHeight="1">
      <c r="A60" s="29" t="s">
        <v>175</v>
      </c>
      <c r="B60" s="55" t="s">
        <v>176</v>
      </c>
      <c r="C60" s="56"/>
      <c r="D60" s="88"/>
      <c r="E60" s="87"/>
    </row>
    <row r="61" spans="1:5" ht="19.5" customHeight="1">
      <c r="A61" s="13"/>
      <c r="B61" s="55" t="s">
        <v>68</v>
      </c>
      <c r="C61" s="55"/>
      <c r="D61" s="43">
        <v>1.5</v>
      </c>
      <c r="E61" s="51"/>
    </row>
    <row r="62" spans="1:5" ht="19.5" customHeight="1">
      <c r="A62" s="13"/>
      <c r="B62" s="55" t="s">
        <v>69</v>
      </c>
      <c r="C62" s="56"/>
      <c r="D62" s="43">
        <v>1.5</v>
      </c>
      <c r="E62" s="51"/>
    </row>
    <row r="63" spans="1:5" ht="19.5" customHeight="1">
      <c r="A63" s="13" t="s">
        <v>154</v>
      </c>
      <c r="B63" s="69" t="s">
        <v>99</v>
      </c>
      <c r="C63" s="69"/>
      <c r="D63" s="68">
        <v>1.5</v>
      </c>
      <c r="E63" s="67"/>
    </row>
    <row r="64" spans="1:5" ht="19.5" customHeight="1">
      <c r="A64" s="13" t="s">
        <v>150</v>
      </c>
      <c r="B64" s="47" t="s">
        <v>151</v>
      </c>
      <c r="C64" s="47"/>
      <c r="D64" s="43">
        <v>1.5</v>
      </c>
      <c r="E64" s="51"/>
    </row>
    <row r="65" spans="1:5" ht="19.5" customHeight="1">
      <c r="A65" s="5" t="s">
        <v>104</v>
      </c>
      <c r="B65" s="6" t="s">
        <v>6</v>
      </c>
      <c r="C65" s="6" t="s">
        <v>58</v>
      </c>
      <c r="D65" s="7">
        <f>SUM(D66)</f>
        <v>3</v>
      </c>
      <c r="E65" s="23">
        <f>SUM(E66)</f>
        <v>0</v>
      </c>
    </row>
    <row r="66" spans="1:5" ht="19.5" customHeight="1">
      <c r="A66" s="10"/>
      <c r="B66" s="82" t="s">
        <v>16</v>
      </c>
      <c r="C66" s="83"/>
      <c r="D66" s="20">
        <v>3</v>
      </c>
      <c r="E66" s="26"/>
    </row>
    <row r="67" spans="1:5" ht="19.5" customHeight="1">
      <c r="A67" s="5" t="s">
        <v>133</v>
      </c>
      <c r="B67" s="6" t="s">
        <v>7</v>
      </c>
      <c r="C67" s="6" t="s">
        <v>60</v>
      </c>
      <c r="D67" s="7">
        <f>SUM(D68)</f>
        <v>1.5</v>
      </c>
      <c r="E67" s="23">
        <f>SUM(E68)</f>
        <v>0</v>
      </c>
    </row>
    <row r="68" spans="1:5" ht="19.5" customHeight="1">
      <c r="A68" s="10" t="s">
        <v>106</v>
      </c>
      <c r="B68" s="82" t="s">
        <v>107</v>
      </c>
      <c r="C68" s="83"/>
      <c r="D68" s="20">
        <v>1.5</v>
      </c>
      <c r="E68" s="26"/>
    </row>
    <row r="69" spans="1:5" ht="19.5" customHeight="1">
      <c r="A69" s="29"/>
      <c r="B69" s="75" t="s">
        <v>156</v>
      </c>
      <c r="C69" s="75"/>
      <c r="D69" s="77"/>
      <c r="E69" s="76"/>
    </row>
    <row r="70" spans="1:5" ht="19.5" customHeight="1">
      <c r="A70" s="5" t="s">
        <v>108</v>
      </c>
      <c r="B70" s="6" t="s">
        <v>8</v>
      </c>
      <c r="C70" s="6" t="s">
        <v>63</v>
      </c>
      <c r="D70" s="7">
        <f>SUM(D71)</f>
        <v>1.5</v>
      </c>
      <c r="E70" s="23">
        <f>SUM(E71)</f>
        <v>0</v>
      </c>
    </row>
    <row r="71" spans="1:5" ht="19.5" customHeight="1" thickBot="1">
      <c r="A71" s="11"/>
      <c r="B71" s="98" t="s">
        <v>109</v>
      </c>
      <c r="C71" s="99"/>
      <c r="D71" s="12">
        <v>1.5</v>
      </c>
      <c r="E71" s="25"/>
    </row>
  </sheetData>
  <sheetProtection/>
  <mergeCells count="43">
    <mergeCell ref="G6:G13"/>
    <mergeCell ref="G15:G17"/>
    <mergeCell ref="G20:G23"/>
    <mergeCell ref="G25:G32"/>
    <mergeCell ref="A6:C6"/>
    <mergeCell ref="B37:C37"/>
    <mergeCell ref="B12:C12"/>
    <mergeCell ref="B34:C34"/>
    <mergeCell ref="E46:E49"/>
    <mergeCell ref="B71:C71"/>
    <mergeCell ref="B68:C68"/>
    <mergeCell ref="B66:C66"/>
    <mergeCell ref="B50:C50"/>
    <mergeCell ref="D46:D49"/>
    <mergeCell ref="B52:C52"/>
    <mergeCell ref="E53:E60"/>
    <mergeCell ref="D53:D60"/>
    <mergeCell ref="A2:D2"/>
    <mergeCell ref="B13:C13"/>
    <mergeCell ref="B28:C28"/>
    <mergeCell ref="B38:C38"/>
    <mergeCell ref="A33:C33"/>
    <mergeCell ref="B36:C36"/>
    <mergeCell ref="B7:C7"/>
    <mergeCell ref="B9:C9"/>
    <mergeCell ref="B31:C31"/>
    <mergeCell ref="A4:D4"/>
    <mergeCell ref="B41:C41"/>
    <mergeCell ref="E38:E40"/>
    <mergeCell ref="E42:E44"/>
    <mergeCell ref="B45:C45"/>
    <mergeCell ref="D38:D40"/>
    <mergeCell ref="D42:D44"/>
    <mergeCell ref="A1:D1"/>
    <mergeCell ref="B10:C10"/>
    <mergeCell ref="B14:C14"/>
    <mergeCell ref="B26:C26"/>
    <mergeCell ref="E12:E13"/>
    <mergeCell ref="B11:C11"/>
    <mergeCell ref="D12:D13"/>
    <mergeCell ref="D15:D18"/>
    <mergeCell ref="E15:E18"/>
    <mergeCell ref="B21:C21"/>
  </mergeCells>
  <printOptions horizontalCentered="1" verticalCentered="1"/>
  <pageMargins left="0" right="0" top="0.31496062992125984" bottom="0" header="0" footer="0"/>
  <pageSetup fitToHeight="1" fitToWidth="1" horizontalDpi="600" verticalDpi="600" orientation="landscape" paperSize="9" scale="44" r:id="rId1"/>
  <headerFooter>
    <oddFooter>&amp;R&amp;D</oddFooter>
  </headerFooter>
  <ignoredErrors>
    <ignoredError sqref="D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zoomScale="90" zoomScaleNormal="90" zoomScalePageLayoutView="0" workbookViewId="0" topLeftCell="A1">
      <selection activeCell="A4" sqref="A4:D4"/>
    </sheetView>
  </sheetViews>
  <sheetFormatPr defaultColWidth="11.421875" defaultRowHeight="15"/>
  <cols>
    <col min="1" max="1" width="11.7109375" style="2" customWidth="1"/>
    <col min="2" max="2" width="11.421875" style="1" customWidth="1"/>
    <col min="3" max="3" width="49.140625" style="1" customWidth="1"/>
    <col min="4" max="4" width="5.7109375" style="2" customWidth="1"/>
    <col min="5" max="5" width="13.140625" style="16" bestFit="1" customWidth="1"/>
    <col min="6" max="6" width="2.7109375" style="35" customWidth="1"/>
    <col min="7" max="7" width="48.421875" style="35" customWidth="1"/>
    <col min="8" max="8" width="2.7109375" style="35" customWidth="1"/>
    <col min="9" max="9" width="119.8515625" style="35" customWidth="1"/>
    <col min="10" max="10" width="2.7109375" style="35" customWidth="1"/>
    <col min="11" max="16384" width="11.421875" style="1" customWidth="1"/>
  </cols>
  <sheetData>
    <row r="1" spans="1:5" s="35" customFormat="1" ht="19.5" thickTop="1">
      <c r="A1" s="80" t="s">
        <v>20</v>
      </c>
      <c r="B1" s="80"/>
      <c r="C1" s="80"/>
      <c r="D1" s="81"/>
      <c r="E1" s="37" t="s">
        <v>13</v>
      </c>
    </row>
    <row r="2" spans="1:7" s="35" customFormat="1" ht="47.25" customHeight="1" thickBot="1">
      <c r="A2" s="91" t="s">
        <v>163</v>
      </c>
      <c r="B2" s="91"/>
      <c r="C2" s="91"/>
      <c r="D2" s="91"/>
      <c r="E2" s="32">
        <f>SUM(E7+E41)/2</f>
        <v>0</v>
      </c>
      <c r="G2" s="15"/>
    </row>
    <row r="3" spans="1:5" ht="4.5" customHeight="1" thickBot="1" thickTop="1">
      <c r="A3" s="17"/>
      <c r="B3" s="17"/>
      <c r="C3" s="17"/>
      <c r="D3" s="17"/>
      <c r="E3" s="17"/>
    </row>
    <row r="4" spans="1:5" s="35" customFormat="1" ht="19.5" customHeight="1">
      <c r="A4" s="100" t="s">
        <v>140</v>
      </c>
      <c r="B4" s="101"/>
      <c r="C4" s="101"/>
      <c r="D4" s="101"/>
      <c r="E4" s="72">
        <f>AVERAGE(E8,E42)</f>
        <v>0</v>
      </c>
    </row>
    <row r="5" spans="1:5" s="35" customFormat="1" ht="4.5" customHeight="1" thickBot="1">
      <c r="A5" s="71"/>
      <c r="B5" s="71"/>
      <c r="C5" s="71"/>
      <c r="D5" s="71"/>
      <c r="E5" s="71"/>
    </row>
    <row r="6" spans="1:9" ht="18.75" customHeight="1">
      <c r="A6" s="111" t="s">
        <v>14</v>
      </c>
      <c r="B6" s="112"/>
      <c r="C6" s="113"/>
      <c r="D6" s="18" t="s">
        <v>1</v>
      </c>
      <c r="E6" s="19" t="s">
        <v>12</v>
      </c>
      <c r="G6" s="102" t="s">
        <v>152</v>
      </c>
      <c r="I6" s="59" t="s">
        <v>110</v>
      </c>
    </row>
    <row r="7" spans="1:10" s="4" customFormat="1" ht="19.5" customHeight="1">
      <c r="A7" s="14" t="s">
        <v>21</v>
      </c>
      <c r="B7" s="96" t="s">
        <v>14</v>
      </c>
      <c r="C7" s="97"/>
      <c r="D7" s="8">
        <f>SUM(D37+D34+D32+D20+D8)</f>
        <v>30</v>
      </c>
      <c r="E7" s="70">
        <f>SUM((E8*D8),(E20*D20),(E32*D32),(E34*D34))/28.5</f>
        <v>0</v>
      </c>
      <c r="F7" s="36"/>
      <c r="G7" s="103"/>
      <c r="H7" s="36"/>
      <c r="I7" s="60" t="s">
        <v>111</v>
      </c>
      <c r="J7" s="36"/>
    </row>
    <row r="8" spans="1:9" ht="19.5" customHeight="1">
      <c r="A8" s="5" t="s">
        <v>22</v>
      </c>
      <c r="B8" s="6" t="s">
        <v>0</v>
      </c>
      <c r="C8" s="6" t="s">
        <v>23</v>
      </c>
      <c r="D8" s="7">
        <f>SUM(D9:D19)</f>
        <v>15</v>
      </c>
      <c r="E8" s="21">
        <f>SUM((E9*D9),(E10*D10),(E12*D12),(E15*D15),(E19*D19))/D8</f>
        <v>0</v>
      </c>
      <c r="G8" s="103"/>
      <c r="I8" s="61" t="s">
        <v>141</v>
      </c>
    </row>
    <row r="9" spans="1:7" ht="19.5" customHeight="1">
      <c r="A9" s="13" t="s">
        <v>24</v>
      </c>
      <c r="B9" s="82" t="s">
        <v>25</v>
      </c>
      <c r="C9" s="83"/>
      <c r="D9" s="8">
        <v>3</v>
      </c>
      <c r="E9" s="51"/>
      <c r="G9" s="103"/>
    </row>
    <row r="10" spans="1:9" ht="19.5" customHeight="1">
      <c r="A10" s="13" t="s">
        <v>26</v>
      </c>
      <c r="B10" s="82" t="s">
        <v>27</v>
      </c>
      <c r="C10" s="83"/>
      <c r="D10" s="8">
        <v>3</v>
      </c>
      <c r="E10" s="51"/>
      <c r="G10" s="103"/>
      <c r="I10" s="59" t="s">
        <v>112</v>
      </c>
    </row>
    <row r="11" spans="1:9" ht="19.5" customHeight="1">
      <c r="A11" s="13"/>
      <c r="B11" s="84" t="s">
        <v>30</v>
      </c>
      <c r="C11" s="84"/>
      <c r="D11" s="8"/>
      <c r="E11" s="22"/>
      <c r="G11" s="103"/>
      <c r="I11" s="60" t="s">
        <v>113</v>
      </c>
    </row>
    <row r="12" spans="1:9" ht="19.5" customHeight="1">
      <c r="A12" s="13" t="s">
        <v>28</v>
      </c>
      <c r="B12" s="82" t="s">
        <v>11</v>
      </c>
      <c r="C12" s="83"/>
      <c r="D12" s="88">
        <v>3</v>
      </c>
      <c r="E12" s="87"/>
      <c r="G12" s="103"/>
      <c r="I12" s="60" t="s">
        <v>142</v>
      </c>
    </row>
    <row r="13" spans="1:9" ht="19.5" customHeight="1">
      <c r="A13" s="13" t="s">
        <v>29</v>
      </c>
      <c r="B13" s="82" t="s">
        <v>15</v>
      </c>
      <c r="C13" s="83"/>
      <c r="D13" s="88"/>
      <c r="E13" s="87"/>
      <c r="G13" s="104"/>
      <c r="I13" s="60" t="s">
        <v>137</v>
      </c>
    </row>
    <row r="14" spans="1:9" ht="19.5" customHeight="1">
      <c r="A14" s="13"/>
      <c r="B14" s="84" t="s">
        <v>31</v>
      </c>
      <c r="C14" s="84"/>
      <c r="D14" s="8"/>
      <c r="E14" s="22"/>
      <c r="G14" s="62"/>
      <c r="I14" s="60" t="s">
        <v>143</v>
      </c>
    </row>
    <row r="15" spans="1:9" ht="19.5" customHeight="1">
      <c r="A15" s="13" t="s">
        <v>32</v>
      </c>
      <c r="B15" s="53" t="s">
        <v>37</v>
      </c>
      <c r="C15" s="54"/>
      <c r="D15" s="88">
        <v>3</v>
      </c>
      <c r="E15" s="87"/>
      <c r="G15" s="105" t="s">
        <v>114</v>
      </c>
      <c r="I15" s="60" t="s">
        <v>138</v>
      </c>
    </row>
    <row r="16" spans="1:9" ht="19.5" customHeight="1">
      <c r="A16" s="13" t="s">
        <v>33</v>
      </c>
      <c r="B16" s="53" t="s">
        <v>38</v>
      </c>
      <c r="C16" s="54"/>
      <c r="D16" s="88"/>
      <c r="E16" s="87"/>
      <c r="G16" s="106"/>
      <c r="I16" s="61" t="s">
        <v>139</v>
      </c>
    </row>
    <row r="17" spans="1:7" ht="19.5" customHeight="1">
      <c r="A17" s="13" t="s">
        <v>34</v>
      </c>
      <c r="B17" s="53" t="s">
        <v>39</v>
      </c>
      <c r="C17" s="54"/>
      <c r="D17" s="88"/>
      <c r="E17" s="87"/>
      <c r="G17" s="107"/>
    </row>
    <row r="18" spans="1:9" ht="19.5" customHeight="1">
      <c r="A18" s="13" t="s">
        <v>35</v>
      </c>
      <c r="B18" s="45" t="s">
        <v>40</v>
      </c>
      <c r="C18" s="46"/>
      <c r="D18" s="88"/>
      <c r="E18" s="89"/>
      <c r="I18" s="64" t="s">
        <v>134</v>
      </c>
    </row>
    <row r="19" spans="1:9" ht="19.5" customHeight="1">
      <c r="A19" s="13" t="s">
        <v>36</v>
      </c>
      <c r="B19" s="53" t="s">
        <v>41</v>
      </c>
      <c r="C19" s="54"/>
      <c r="D19" s="43">
        <v>3</v>
      </c>
      <c r="E19" s="51"/>
      <c r="I19" s="65" t="s">
        <v>135</v>
      </c>
    </row>
    <row r="20" spans="1:7" ht="19.5" customHeight="1">
      <c r="A20" s="5" t="s">
        <v>42</v>
      </c>
      <c r="B20" s="28" t="s">
        <v>10</v>
      </c>
      <c r="C20" s="28" t="s">
        <v>122</v>
      </c>
      <c r="D20" s="7">
        <f>SUM(D21:D31)</f>
        <v>9</v>
      </c>
      <c r="E20" s="23">
        <f>SUM((E21*D21),(E23*D23),(E31*D31))/D20</f>
        <v>0</v>
      </c>
      <c r="G20" s="102" t="s">
        <v>115</v>
      </c>
    </row>
    <row r="21" spans="1:9" ht="19.5" customHeight="1">
      <c r="A21" s="13" t="s">
        <v>43</v>
      </c>
      <c r="B21" s="85" t="s">
        <v>44</v>
      </c>
      <c r="C21" s="86"/>
      <c r="D21" s="43">
        <v>3</v>
      </c>
      <c r="E21" s="34"/>
      <c r="G21" s="103"/>
      <c r="I21" s="59" t="s">
        <v>116</v>
      </c>
    </row>
    <row r="22" spans="1:9" ht="19.5" customHeight="1">
      <c r="A22" s="29"/>
      <c r="B22" s="84" t="s">
        <v>9</v>
      </c>
      <c r="C22" s="84"/>
      <c r="D22" s="43"/>
      <c r="E22" s="24"/>
      <c r="G22" s="103"/>
      <c r="I22" s="60" t="s">
        <v>117</v>
      </c>
    </row>
    <row r="23" spans="1:9" ht="19.5" customHeight="1">
      <c r="A23" s="10" t="s">
        <v>45</v>
      </c>
      <c r="B23" s="53" t="s">
        <v>50</v>
      </c>
      <c r="C23" s="55"/>
      <c r="D23" s="88">
        <v>3</v>
      </c>
      <c r="E23" s="87"/>
      <c r="G23" s="104"/>
      <c r="I23" s="61" t="s">
        <v>144</v>
      </c>
    </row>
    <row r="24" spans="1:5" ht="19.5" customHeight="1">
      <c r="A24" s="10" t="s">
        <v>46</v>
      </c>
      <c r="B24" s="53" t="s">
        <v>51</v>
      </c>
      <c r="C24" s="56"/>
      <c r="D24" s="88"/>
      <c r="E24" s="87"/>
    </row>
    <row r="25" spans="1:9" ht="19.5" customHeight="1">
      <c r="A25" s="10" t="s">
        <v>47</v>
      </c>
      <c r="B25" s="53" t="s">
        <v>52</v>
      </c>
      <c r="C25" s="79"/>
      <c r="D25" s="88"/>
      <c r="E25" s="87"/>
      <c r="G25" s="108" t="s">
        <v>136</v>
      </c>
      <c r="I25" s="59" t="s">
        <v>118</v>
      </c>
    </row>
    <row r="26" spans="1:9" ht="19.5" customHeight="1">
      <c r="A26" s="10" t="s">
        <v>48</v>
      </c>
      <c r="B26" s="53" t="s">
        <v>164</v>
      </c>
      <c r="C26" s="79"/>
      <c r="D26" s="88"/>
      <c r="E26" s="87"/>
      <c r="G26" s="109"/>
      <c r="I26" s="60" t="s">
        <v>119</v>
      </c>
    </row>
    <row r="27" spans="1:9" ht="19.5" customHeight="1">
      <c r="A27" s="10" t="s">
        <v>49</v>
      </c>
      <c r="B27" s="53" t="s">
        <v>165</v>
      </c>
      <c r="C27" s="79"/>
      <c r="D27" s="88"/>
      <c r="E27" s="87"/>
      <c r="G27" s="109"/>
      <c r="I27" s="61" t="s">
        <v>155</v>
      </c>
    </row>
    <row r="28" spans="1:7" ht="19.5" customHeight="1">
      <c r="A28" s="10" t="s">
        <v>147</v>
      </c>
      <c r="B28" s="53" t="s">
        <v>100</v>
      </c>
      <c r="C28" s="79"/>
      <c r="D28" s="88"/>
      <c r="E28" s="87"/>
      <c r="G28" s="109"/>
    </row>
    <row r="29" spans="1:9" ht="19.5" customHeight="1">
      <c r="A29" s="10" t="s">
        <v>166</v>
      </c>
      <c r="B29" s="53" t="s">
        <v>167</v>
      </c>
      <c r="C29" s="55"/>
      <c r="D29" s="88"/>
      <c r="E29" s="87"/>
      <c r="G29" s="109"/>
      <c r="I29" s="59" t="s">
        <v>120</v>
      </c>
    </row>
    <row r="30" spans="1:9" ht="19.5" customHeight="1">
      <c r="A30" s="10" t="s">
        <v>168</v>
      </c>
      <c r="B30" s="53" t="s">
        <v>169</v>
      </c>
      <c r="C30" s="56"/>
      <c r="D30" s="88"/>
      <c r="E30" s="87"/>
      <c r="G30" s="109"/>
      <c r="I30" s="60" t="s">
        <v>145</v>
      </c>
    </row>
    <row r="31" spans="1:9" ht="19.5" customHeight="1">
      <c r="A31" s="57" t="s">
        <v>53</v>
      </c>
      <c r="B31" s="85" t="s">
        <v>54</v>
      </c>
      <c r="C31" s="86"/>
      <c r="D31" s="43">
        <v>3</v>
      </c>
      <c r="E31" s="52"/>
      <c r="G31" s="109"/>
      <c r="H31" s="36"/>
      <c r="I31" s="60" t="s">
        <v>146</v>
      </c>
    </row>
    <row r="32" spans="1:9" ht="19.5" customHeight="1">
      <c r="A32" s="5" t="s">
        <v>57</v>
      </c>
      <c r="B32" s="28" t="s">
        <v>2</v>
      </c>
      <c r="C32" s="28" t="s">
        <v>58</v>
      </c>
      <c r="D32" s="7">
        <v>3</v>
      </c>
      <c r="E32" s="23">
        <f>SUM(E33)</f>
        <v>0</v>
      </c>
      <c r="F32" s="36"/>
      <c r="G32" s="110"/>
      <c r="I32" s="61" t="s">
        <v>121</v>
      </c>
    </row>
    <row r="33" spans="1:5" ht="19.5" customHeight="1">
      <c r="A33" s="29"/>
      <c r="B33" s="85" t="s">
        <v>16</v>
      </c>
      <c r="C33" s="86"/>
      <c r="D33" s="43">
        <v>3</v>
      </c>
      <c r="E33" s="50"/>
    </row>
    <row r="34" spans="1:5" ht="19.5" customHeight="1">
      <c r="A34" s="5" t="s">
        <v>59</v>
      </c>
      <c r="B34" s="28" t="s">
        <v>3</v>
      </c>
      <c r="C34" s="28" t="s">
        <v>60</v>
      </c>
      <c r="D34" s="7">
        <f>SUM(D35)</f>
        <v>1.5</v>
      </c>
      <c r="E34" s="23">
        <f>SUM(E35)</f>
        <v>0</v>
      </c>
    </row>
    <row r="35" spans="1:5" ht="19.5" customHeight="1">
      <c r="A35" s="29" t="s">
        <v>61</v>
      </c>
      <c r="B35" s="85" t="s">
        <v>148</v>
      </c>
      <c r="C35" s="86"/>
      <c r="D35" s="43">
        <v>1.5</v>
      </c>
      <c r="E35" s="50"/>
    </row>
    <row r="36" spans="1:5" ht="19.5" customHeight="1">
      <c r="A36" s="29"/>
      <c r="B36" s="75" t="s">
        <v>156</v>
      </c>
      <c r="C36" s="75"/>
      <c r="D36" s="77"/>
      <c r="E36" s="76"/>
    </row>
    <row r="37" spans="1:5" ht="19.5" customHeight="1">
      <c r="A37" s="5" t="s">
        <v>62</v>
      </c>
      <c r="B37" s="28" t="s">
        <v>4</v>
      </c>
      <c r="C37" s="28" t="s">
        <v>63</v>
      </c>
      <c r="D37" s="7">
        <f>SUM(D38)</f>
        <v>1.5</v>
      </c>
      <c r="E37" s="23">
        <f>SUM(E38)</f>
        <v>0</v>
      </c>
    </row>
    <row r="38" spans="1:5" ht="19.5" customHeight="1" thickBot="1">
      <c r="A38" s="30" t="s">
        <v>64</v>
      </c>
      <c r="B38" s="98" t="s">
        <v>65</v>
      </c>
      <c r="C38" s="99"/>
      <c r="D38" s="12">
        <v>1.5</v>
      </c>
      <c r="E38" s="25"/>
    </row>
    <row r="39" spans="1:5" ht="19.5" customHeight="1" thickBot="1">
      <c r="A39" s="15"/>
      <c r="B39" s="31"/>
      <c r="C39" s="31"/>
      <c r="D39" s="3"/>
      <c r="E39" s="15"/>
    </row>
    <row r="40" spans="1:5" ht="18.75">
      <c r="A40" s="92" t="s">
        <v>17</v>
      </c>
      <c r="B40" s="93"/>
      <c r="C40" s="94"/>
      <c r="D40" s="18" t="s">
        <v>1</v>
      </c>
      <c r="E40" s="19" t="s">
        <v>12</v>
      </c>
    </row>
    <row r="41" spans="1:10" s="4" customFormat="1" ht="19.5" customHeight="1">
      <c r="A41" s="14" t="s">
        <v>70</v>
      </c>
      <c r="B41" s="114" t="s">
        <v>17</v>
      </c>
      <c r="C41" s="115"/>
      <c r="D41" s="8">
        <f>SUM(D42+D58+D74+D76+D79)</f>
        <v>30</v>
      </c>
      <c r="E41" s="70">
        <f>SUM((E42*D42),(E58*D58),(E74*D74),(E79*D79))/28.5</f>
        <v>0</v>
      </c>
      <c r="F41" s="35"/>
      <c r="G41" s="36"/>
      <c r="H41" s="35"/>
      <c r="I41" s="35"/>
      <c r="J41" s="36"/>
    </row>
    <row r="42" spans="1:5" ht="19.5" customHeight="1">
      <c r="A42" s="5" t="s">
        <v>71</v>
      </c>
      <c r="B42" s="28" t="s">
        <v>78</v>
      </c>
      <c r="C42" s="28" t="s">
        <v>23</v>
      </c>
      <c r="D42" s="7">
        <f>SUM(D43:D57)</f>
        <v>15</v>
      </c>
      <c r="E42" s="21">
        <f>SUM((E43*D43),(E45*D45),(E49*D49),(E53*D53),(E57*D57))/D42</f>
        <v>0</v>
      </c>
    </row>
    <row r="43" spans="1:13" ht="19.5" customHeight="1">
      <c r="A43" s="13" t="s">
        <v>72</v>
      </c>
      <c r="B43" s="95" t="s">
        <v>91</v>
      </c>
      <c r="C43" s="95"/>
      <c r="D43" s="8">
        <v>3</v>
      </c>
      <c r="E43" s="51"/>
      <c r="K43" s="35"/>
      <c r="L43" s="35"/>
      <c r="M43" s="35"/>
    </row>
    <row r="44" spans="1:13" ht="19.5" customHeight="1">
      <c r="A44" s="13"/>
      <c r="B44" s="84" t="s">
        <v>9</v>
      </c>
      <c r="C44" s="84"/>
      <c r="D44" s="8"/>
      <c r="E44" s="22"/>
      <c r="G44" s="1"/>
      <c r="K44" s="35"/>
      <c r="L44" s="35"/>
      <c r="M44" s="35"/>
    </row>
    <row r="45" spans="1:13" ht="19.5" customHeight="1">
      <c r="A45" s="29" t="s">
        <v>73</v>
      </c>
      <c r="B45" s="85" t="s">
        <v>18</v>
      </c>
      <c r="C45" s="86"/>
      <c r="D45" s="88">
        <v>3</v>
      </c>
      <c r="E45" s="90"/>
      <c r="G45" s="63"/>
      <c r="K45" s="35"/>
      <c r="L45" s="35"/>
      <c r="M45" s="35"/>
    </row>
    <row r="46" spans="1:13" ht="19.5" customHeight="1">
      <c r="A46" s="29" t="s">
        <v>74</v>
      </c>
      <c r="B46" s="55" t="s">
        <v>76</v>
      </c>
      <c r="C46" s="56"/>
      <c r="D46" s="88"/>
      <c r="E46" s="87"/>
      <c r="G46" s="63"/>
      <c r="K46" s="35"/>
      <c r="L46" s="35"/>
      <c r="M46" s="35"/>
    </row>
    <row r="47" spans="1:13" ht="19.5" customHeight="1">
      <c r="A47" s="29" t="s">
        <v>75</v>
      </c>
      <c r="B47" s="55" t="s">
        <v>77</v>
      </c>
      <c r="C47" s="56"/>
      <c r="D47" s="88"/>
      <c r="E47" s="87"/>
      <c r="G47" s="63"/>
      <c r="K47" s="35"/>
      <c r="L47" s="35"/>
      <c r="M47" s="35"/>
    </row>
    <row r="48" spans="1:13" ht="19.5" customHeight="1">
      <c r="A48" s="13"/>
      <c r="B48" s="84" t="s">
        <v>9</v>
      </c>
      <c r="C48" s="84"/>
      <c r="D48" s="43"/>
      <c r="E48" s="22"/>
      <c r="G48" s="63"/>
      <c r="K48" s="63"/>
      <c r="L48" s="35"/>
      <c r="M48" s="35"/>
    </row>
    <row r="49" spans="1:13" ht="19.5" customHeight="1">
      <c r="A49" s="13" t="s">
        <v>79</v>
      </c>
      <c r="B49" s="49" t="s">
        <v>87</v>
      </c>
      <c r="C49" s="44"/>
      <c r="D49" s="88">
        <v>3</v>
      </c>
      <c r="E49" s="87"/>
      <c r="K49" s="63"/>
      <c r="L49" s="35"/>
      <c r="M49" s="35"/>
    </row>
    <row r="50" spans="1:13" ht="19.5" customHeight="1">
      <c r="A50" s="13" t="s">
        <v>80</v>
      </c>
      <c r="B50" s="49" t="s">
        <v>88</v>
      </c>
      <c r="C50" s="44"/>
      <c r="D50" s="88"/>
      <c r="E50" s="87"/>
      <c r="K50" s="63"/>
      <c r="L50" s="35"/>
      <c r="M50" s="35"/>
    </row>
    <row r="51" spans="1:13" ht="19.5" customHeight="1">
      <c r="A51" s="29" t="s">
        <v>81</v>
      </c>
      <c r="B51" s="55" t="s">
        <v>89</v>
      </c>
      <c r="C51" s="56"/>
      <c r="D51" s="88"/>
      <c r="E51" s="87"/>
      <c r="K51" s="63"/>
      <c r="L51" s="35"/>
      <c r="M51" s="35"/>
    </row>
    <row r="52" spans="1:13" ht="19.5" customHeight="1">
      <c r="A52" s="13"/>
      <c r="B52" s="84" t="s">
        <v>9</v>
      </c>
      <c r="C52" s="84"/>
      <c r="D52" s="43"/>
      <c r="E52" s="22"/>
      <c r="K52" s="63"/>
      <c r="L52" s="35"/>
      <c r="M52" s="35"/>
    </row>
    <row r="53" spans="1:13" ht="19.5" customHeight="1">
      <c r="A53" s="13" t="s">
        <v>82</v>
      </c>
      <c r="B53" s="49" t="s">
        <v>90</v>
      </c>
      <c r="C53" s="44"/>
      <c r="D53" s="88">
        <v>3</v>
      </c>
      <c r="E53" s="87"/>
      <c r="K53" s="63"/>
      <c r="L53" s="35"/>
      <c r="M53" s="35"/>
    </row>
    <row r="54" spans="1:13" ht="19.5" customHeight="1">
      <c r="A54" s="13" t="s">
        <v>83</v>
      </c>
      <c r="B54" s="49" t="s">
        <v>157</v>
      </c>
      <c r="C54" s="44"/>
      <c r="D54" s="88"/>
      <c r="E54" s="87"/>
      <c r="K54" s="63"/>
      <c r="L54" s="35"/>
      <c r="M54" s="35"/>
    </row>
    <row r="55" spans="1:13" ht="19.5" customHeight="1">
      <c r="A55" s="13" t="s">
        <v>84</v>
      </c>
      <c r="B55" s="49" t="s">
        <v>158</v>
      </c>
      <c r="C55" s="44"/>
      <c r="D55" s="88"/>
      <c r="E55" s="87"/>
      <c r="K55" s="63"/>
      <c r="L55" s="35"/>
      <c r="M55" s="35"/>
    </row>
    <row r="56" spans="1:13" ht="19.5" customHeight="1">
      <c r="A56" s="13" t="s">
        <v>85</v>
      </c>
      <c r="B56" s="49" t="s">
        <v>159</v>
      </c>
      <c r="C56" s="44"/>
      <c r="D56" s="88"/>
      <c r="E56" s="87"/>
      <c r="K56" s="63"/>
      <c r="L56" s="35"/>
      <c r="M56" s="35"/>
    </row>
    <row r="57" spans="1:13" ht="19.5" customHeight="1">
      <c r="A57" s="29" t="s">
        <v>86</v>
      </c>
      <c r="B57" s="85" t="s">
        <v>19</v>
      </c>
      <c r="C57" s="86"/>
      <c r="D57" s="43">
        <v>3</v>
      </c>
      <c r="E57" s="58"/>
      <c r="K57" s="63"/>
      <c r="L57" s="35"/>
      <c r="M57" s="35"/>
    </row>
    <row r="58" spans="1:13" ht="19.5" customHeight="1">
      <c r="A58" s="5" t="s">
        <v>123</v>
      </c>
      <c r="B58" s="28" t="s">
        <v>5</v>
      </c>
      <c r="C58" s="28" t="s">
        <v>124</v>
      </c>
      <c r="D58" s="7">
        <f>SUM(D60:D73)</f>
        <v>9</v>
      </c>
      <c r="E58" s="23">
        <f>SUM((E60*D60),(E69*D69),(E73*D73))/D58</f>
        <v>0</v>
      </c>
      <c r="K58" s="63"/>
      <c r="L58" s="35"/>
      <c r="M58" s="35"/>
    </row>
    <row r="59" spans="1:13" ht="19.5" customHeight="1">
      <c r="A59" s="13"/>
      <c r="B59" s="84" t="s">
        <v>9</v>
      </c>
      <c r="C59" s="84"/>
      <c r="D59" s="8"/>
      <c r="E59" s="22"/>
      <c r="K59" s="35"/>
      <c r="L59" s="35"/>
      <c r="M59" s="35"/>
    </row>
    <row r="60" spans="1:13" ht="19.5" customHeight="1">
      <c r="A60" s="10" t="s">
        <v>149</v>
      </c>
      <c r="B60" s="78" t="s">
        <v>170</v>
      </c>
      <c r="C60" s="56"/>
      <c r="D60" s="88">
        <v>3</v>
      </c>
      <c r="E60" s="87"/>
      <c r="K60" s="35"/>
      <c r="L60" s="35"/>
      <c r="M60" s="35"/>
    </row>
    <row r="61" spans="1:13" ht="19.5" customHeight="1">
      <c r="A61" s="10" t="s">
        <v>171</v>
      </c>
      <c r="B61" s="78" t="s">
        <v>172</v>
      </c>
      <c r="C61" s="56"/>
      <c r="D61" s="88"/>
      <c r="E61" s="87"/>
      <c r="K61" s="35"/>
      <c r="L61" s="35"/>
      <c r="M61" s="35"/>
    </row>
    <row r="62" spans="1:13" ht="19.5" customHeight="1">
      <c r="A62" s="10" t="s">
        <v>94</v>
      </c>
      <c r="B62" s="78" t="s">
        <v>101</v>
      </c>
      <c r="C62" s="56"/>
      <c r="D62" s="88"/>
      <c r="E62" s="87"/>
      <c r="K62" s="35"/>
      <c r="L62" s="35"/>
      <c r="M62" s="35"/>
    </row>
    <row r="63" spans="1:13" ht="19.5" customHeight="1">
      <c r="A63" s="10" t="s">
        <v>95</v>
      </c>
      <c r="B63" s="53" t="s">
        <v>173</v>
      </c>
      <c r="C63" s="48"/>
      <c r="D63" s="88"/>
      <c r="E63" s="87"/>
      <c r="K63" s="35"/>
      <c r="L63" s="35"/>
      <c r="M63" s="35"/>
    </row>
    <row r="64" spans="1:13" ht="19.5" customHeight="1">
      <c r="A64" s="2" t="s">
        <v>96</v>
      </c>
      <c r="B64" s="1" t="s">
        <v>102</v>
      </c>
      <c r="D64" s="88"/>
      <c r="E64" s="87"/>
      <c r="K64" s="35"/>
      <c r="L64" s="35"/>
      <c r="M64" s="35"/>
    </row>
    <row r="65" spans="1:13" ht="19.5" customHeight="1">
      <c r="A65" s="10" t="s">
        <v>97</v>
      </c>
      <c r="B65" s="53" t="s">
        <v>103</v>
      </c>
      <c r="C65" s="56"/>
      <c r="D65" s="88"/>
      <c r="E65" s="87"/>
      <c r="K65" s="35"/>
      <c r="L65" s="35"/>
      <c r="M65" s="35"/>
    </row>
    <row r="66" spans="1:13" ht="19.5" customHeight="1">
      <c r="A66" s="10" t="s">
        <v>98</v>
      </c>
      <c r="B66" s="53" t="s">
        <v>174</v>
      </c>
      <c r="C66" s="56"/>
      <c r="D66" s="88"/>
      <c r="E66" s="87"/>
      <c r="K66" s="35"/>
      <c r="L66" s="35"/>
      <c r="M66" s="35"/>
    </row>
    <row r="67" spans="1:13" ht="19.5" customHeight="1">
      <c r="A67" s="10" t="s">
        <v>175</v>
      </c>
      <c r="B67" s="53" t="s">
        <v>176</v>
      </c>
      <c r="C67" s="56"/>
      <c r="D67" s="88"/>
      <c r="E67" s="87"/>
      <c r="K67" s="35"/>
      <c r="L67" s="35"/>
      <c r="M67" s="35"/>
    </row>
    <row r="68" spans="1:13" ht="19.5" customHeight="1">
      <c r="A68" s="13"/>
      <c r="B68" s="84" t="s">
        <v>31</v>
      </c>
      <c r="C68" s="84"/>
      <c r="D68" s="8"/>
      <c r="E68" s="22"/>
      <c r="K68" s="35"/>
      <c r="L68" s="35"/>
      <c r="M68" s="35"/>
    </row>
    <row r="69" spans="1:13" ht="19.5" customHeight="1">
      <c r="A69" s="13" t="s">
        <v>127</v>
      </c>
      <c r="B69" s="55" t="s">
        <v>131</v>
      </c>
      <c r="C69" s="55"/>
      <c r="D69" s="88">
        <v>3</v>
      </c>
      <c r="E69" s="87"/>
      <c r="K69" s="35"/>
      <c r="L69" s="35"/>
      <c r="M69" s="35"/>
    </row>
    <row r="70" spans="1:13" ht="19.5" customHeight="1">
      <c r="A70" s="73" t="s">
        <v>128</v>
      </c>
      <c r="B70" s="74" t="s">
        <v>160</v>
      </c>
      <c r="C70" s="55"/>
      <c r="D70" s="88"/>
      <c r="E70" s="87"/>
      <c r="K70" s="35"/>
      <c r="L70" s="35"/>
      <c r="M70" s="35"/>
    </row>
    <row r="71" spans="1:13" ht="19.5" customHeight="1">
      <c r="A71" s="13" t="s">
        <v>129</v>
      </c>
      <c r="B71" s="55" t="s">
        <v>161</v>
      </c>
      <c r="C71" s="55"/>
      <c r="D71" s="88"/>
      <c r="E71" s="87"/>
      <c r="K71" s="35"/>
      <c r="L71" s="35"/>
      <c r="M71" s="35"/>
    </row>
    <row r="72" spans="1:13" ht="19.5" customHeight="1">
      <c r="A72" s="13" t="s">
        <v>130</v>
      </c>
      <c r="B72" s="55" t="s">
        <v>162</v>
      </c>
      <c r="C72" s="56"/>
      <c r="D72" s="88"/>
      <c r="E72" s="89"/>
      <c r="K72" s="35"/>
      <c r="L72" s="35"/>
      <c r="M72" s="35"/>
    </row>
    <row r="73" spans="1:13" ht="19.5" customHeight="1">
      <c r="A73" s="29" t="s">
        <v>125</v>
      </c>
      <c r="B73" s="85" t="s">
        <v>126</v>
      </c>
      <c r="C73" s="86"/>
      <c r="D73" s="43">
        <v>3</v>
      </c>
      <c r="E73" s="58"/>
      <c r="K73" s="63"/>
      <c r="L73" s="35"/>
      <c r="M73" s="35"/>
    </row>
    <row r="74" spans="1:13" ht="19.5" customHeight="1">
      <c r="A74" s="5" t="s">
        <v>104</v>
      </c>
      <c r="B74" s="6" t="s">
        <v>6</v>
      </c>
      <c r="C74" s="6" t="s">
        <v>58</v>
      </c>
      <c r="D74" s="7">
        <f>SUM(D75)</f>
        <v>3</v>
      </c>
      <c r="E74" s="23">
        <f>SUM(E75)</f>
        <v>0</v>
      </c>
      <c r="K74" s="35"/>
      <c r="L74" s="35"/>
      <c r="M74" s="35"/>
    </row>
    <row r="75" spans="1:13" ht="19.5" customHeight="1">
      <c r="A75" s="10"/>
      <c r="B75" s="82" t="s">
        <v>16</v>
      </c>
      <c r="C75" s="83"/>
      <c r="D75" s="43">
        <v>3</v>
      </c>
      <c r="E75" s="50"/>
      <c r="K75" s="35"/>
      <c r="L75" s="35"/>
      <c r="M75" s="35"/>
    </row>
    <row r="76" spans="1:13" ht="19.5" customHeight="1">
      <c r="A76" s="5" t="s">
        <v>105</v>
      </c>
      <c r="B76" s="6" t="s">
        <v>7</v>
      </c>
      <c r="C76" s="6" t="s">
        <v>60</v>
      </c>
      <c r="D76" s="7">
        <f>SUM(D77)</f>
        <v>1.5</v>
      </c>
      <c r="E76" s="23">
        <f>SUM(E77)</f>
        <v>0</v>
      </c>
      <c r="K76" s="35"/>
      <c r="L76" s="35"/>
      <c r="M76" s="35"/>
    </row>
    <row r="77" spans="1:13" ht="19.5" customHeight="1">
      <c r="A77" s="10" t="s">
        <v>132</v>
      </c>
      <c r="B77" s="82" t="s">
        <v>65</v>
      </c>
      <c r="C77" s="83"/>
      <c r="D77" s="43">
        <v>1.5</v>
      </c>
      <c r="E77" s="66"/>
      <c r="K77" s="35"/>
      <c r="L77" s="35"/>
      <c r="M77" s="35"/>
    </row>
    <row r="78" spans="1:5" ht="19.5" customHeight="1">
      <c r="A78" s="29"/>
      <c r="B78" s="75" t="s">
        <v>156</v>
      </c>
      <c r="C78" s="75"/>
      <c r="D78" s="77"/>
      <c r="E78" s="76"/>
    </row>
    <row r="79" spans="1:13" ht="19.5" customHeight="1">
      <c r="A79" s="5" t="s">
        <v>108</v>
      </c>
      <c r="B79" s="6" t="s">
        <v>8</v>
      </c>
      <c r="C79" s="6" t="s">
        <v>63</v>
      </c>
      <c r="D79" s="7">
        <f>SUM(D80)</f>
        <v>1.5</v>
      </c>
      <c r="E79" s="23">
        <f>SUM(E80)</f>
        <v>0</v>
      </c>
      <c r="K79" s="35"/>
      <c r="L79" s="35"/>
      <c r="M79" s="35"/>
    </row>
    <row r="80" spans="1:13" ht="19.5" customHeight="1" thickBot="1">
      <c r="A80" s="11"/>
      <c r="B80" s="98" t="s">
        <v>109</v>
      </c>
      <c r="C80" s="99"/>
      <c r="D80" s="12">
        <v>1.5</v>
      </c>
      <c r="E80" s="25"/>
      <c r="K80" s="35"/>
      <c r="L80" s="35"/>
      <c r="M80" s="35"/>
    </row>
    <row r="81" spans="11:13" ht="15">
      <c r="K81" s="35"/>
      <c r="L81" s="35"/>
      <c r="M81" s="35"/>
    </row>
  </sheetData>
  <sheetProtection/>
  <mergeCells count="51">
    <mergeCell ref="B12:C12"/>
    <mergeCell ref="D60:D67"/>
    <mergeCell ref="B38:C38"/>
    <mergeCell ref="A40:C40"/>
    <mergeCell ref="B41:C41"/>
    <mergeCell ref="A4:D4"/>
    <mergeCell ref="G6:G13"/>
    <mergeCell ref="G15:G17"/>
    <mergeCell ref="G20:G23"/>
    <mergeCell ref="G25:G32"/>
    <mergeCell ref="B11:C11"/>
    <mergeCell ref="B52:C52"/>
    <mergeCell ref="D53:D56"/>
    <mergeCell ref="E53:E56"/>
    <mergeCell ref="D49:D51"/>
    <mergeCell ref="B77:C77"/>
    <mergeCell ref="B80:C80"/>
    <mergeCell ref="B73:C73"/>
    <mergeCell ref="B59:C59"/>
    <mergeCell ref="B68:C68"/>
    <mergeCell ref="D69:D72"/>
    <mergeCell ref="B44:C44"/>
    <mergeCell ref="E60:E67"/>
    <mergeCell ref="B31:C31"/>
    <mergeCell ref="D45:D47"/>
    <mergeCell ref="E45:E47"/>
    <mergeCell ref="B75:C75"/>
    <mergeCell ref="E69:E72"/>
    <mergeCell ref="B57:C57"/>
    <mergeCell ref="B33:C33"/>
    <mergeCell ref="B35:C35"/>
    <mergeCell ref="B48:C48"/>
    <mergeCell ref="E49:E51"/>
    <mergeCell ref="A1:D1"/>
    <mergeCell ref="A2:D2"/>
    <mergeCell ref="A6:C6"/>
    <mergeCell ref="B7:C7"/>
    <mergeCell ref="B9:C9"/>
    <mergeCell ref="B10:C10"/>
    <mergeCell ref="D12:D13"/>
    <mergeCell ref="B21:C21"/>
    <mergeCell ref="E12:E13"/>
    <mergeCell ref="B13:C13"/>
    <mergeCell ref="B14:C14"/>
    <mergeCell ref="D15:D18"/>
    <mergeCell ref="E15:E18"/>
    <mergeCell ref="B45:C45"/>
    <mergeCell ref="B22:C22"/>
    <mergeCell ref="D23:D30"/>
    <mergeCell ref="E23:E30"/>
    <mergeCell ref="B43:C4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Paris Ouest Nanterre La Défense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Perennes Valerie</dc:creator>
  <cp:keywords/>
  <dc:description/>
  <cp:lastModifiedBy>Perennes Valerie</cp:lastModifiedBy>
  <cp:lastPrinted>2021-01-14T19:27:57Z</cp:lastPrinted>
  <dcterms:created xsi:type="dcterms:W3CDTF">2014-03-17T13:10:48Z</dcterms:created>
  <dcterms:modified xsi:type="dcterms:W3CDTF">2023-09-19T13:08:33Z</dcterms:modified>
  <cp:category/>
  <cp:version/>
  <cp:contentType/>
  <cp:contentStatus/>
</cp:coreProperties>
</file>